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940" windowHeight="8520" activeTab="0"/>
  </bookViews>
  <sheets>
    <sheet name="punktacja" sheetId="1" r:id="rId1"/>
  </sheets>
  <definedNames>
    <definedName name="_xlnm.Print_Area" localSheetId="0">'punktacja'!$A$1:$G$170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<sst xmlns="http://schemas.openxmlformats.org/spreadsheetml/2006/main" count="227" uniqueCount="38">
  <si>
    <t>MAX</t>
  </si>
  <si>
    <t>MIN</t>
  </si>
  <si>
    <t>CENA</t>
  </si>
  <si>
    <t>NR OF.</t>
  </si>
  <si>
    <t>SUMA</t>
  </si>
  <si>
    <t>ILOŚĆ PUNKTÓW ZA CENĘ</t>
  </si>
  <si>
    <t>PUNKTACJA ŁĄCZNA</t>
  </si>
  <si>
    <t xml:space="preserve">PAKIET NR 1 </t>
  </si>
  <si>
    <t>TERMIN</t>
  </si>
  <si>
    <t>ILOŚĆ PUNKTÓW za Termin realizacji zamówienia</t>
  </si>
  <si>
    <t>Godziny</t>
  </si>
  <si>
    <t>PAKIET NR 3</t>
  </si>
  <si>
    <t>PAKIET NR 2</t>
  </si>
  <si>
    <t>BRAK OFERT</t>
  </si>
  <si>
    <t>CENA 80%</t>
  </si>
  <si>
    <t>TERMIN REALIZACJI ZAMÓWIENIA - 20%</t>
  </si>
  <si>
    <t>Skamex Spółka z ograniczoną odpowiedzialnością Spółka Komandytowa
ul. Częstochowska 38/52
93-121 Łódź</t>
  </si>
  <si>
    <t>ZARYS International Group Spółka z ograniczoną odpowiedzialnością Spółka Komandytowa.
ul. Pod Borem 18
41-808 Zabrze</t>
  </si>
  <si>
    <t>PAKIET NR A</t>
  </si>
  <si>
    <t>dni robocze</t>
  </si>
  <si>
    <t>PAKIET NR B</t>
  </si>
  <si>
    <t>PAKIET NR C</t>
  </si>
  <si>
    <t xml:space="preserve"> - 120 godzin – 0 pkt
- 96 godziny – 1 pkt
- 72 godziny – 2 pkt
- 48 godzin –3 pkt
- 24 godziny i krócej – 4 pkt
</t>
  </si>
  <si>
    <t>PAKIET NR 4</t>
  </si>
  <si>
    <t xml:space="preserve">  - 13 dni roboczych– 0 pkt
- 12 dni roboczych – 1 pkt
- 11 dni roboczych – 2 pkt
- 10 dni roboczych – 3 pkt
- 9 dni roboczych – 4 pkt
- 8  dni roboczych – 5 pkt
- 7  dni roboczych – 6 pkt
- 6 dni roboczych – 7 pkt
- 5 dni roboczych i mniej– 8 pkt</t>
  </si>
  <si>
    <t>Toruńskie Zakłady Materiałów Opatrunkowych S.A.
Ul. Żółkiewskiego 20/26
87-100 Toruń</t>
  </si>
  <si>
    <t>PAKIET NR D</t>
  </si>
  <si>
    <t>Hurtownia Farmaceutyczna MEDIFARM Sp. z o.o.
ul. Bławatków 6
43-100 Tychy</t>
  </si>
  <si>
    <t xml:space="preserve"> - 120 godzin – 0 pkt
- 96 godziny – 1 pkt
- 72 godziny – 2 pkt
- 48 godzin –3 pkt
- 24 godziny i krócej – 4 pkt</t>
  </si>
  <si>
    <t>PAKIET NR E</t>
  </si>
  <si>
    <t>PUNKTACJA           DZP/04PN/2019</t>
  </si>
  <si>
    <t>oferta odrzucona na podstawie art. 89 ust 1 pkt 2</t>
  </si>
  <si>
    <t>Molnlycke Health Care Polska Sp. z o.o.
Ul. Przasnyska 6B
01-756 Warszawa</t>
  </si>
  <si>
    <t>EURO-CENTRUM 
Bożena i Cezariusz Wirkowscy Sp. J.
Ul. Chodakowska 10
96-503 Sochaczew</t>
  </si>
  <si>
    <t>PAKIET NR F</t>
  </si>
  <si>
    <t>oferta odrzucona na podstawie art. 90 ust 3 ustawy pzp</t>
  </si>
  <si>
    <t>Zabrze dnia 02.04.2019r</t>
  </si>
  <si>
    <t>Podpis Zamawiającego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</si>
</sst>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sz val="9"/>
      <color indexed="10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8"/>
      <color rgb="FFFF0000"/>
      <name val="Arial CE"/>
      <family val="0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wrapText="1"/>
    </xf>
    <xf numFmtId="183" fontId="5" fillId="4" borderId="11" xfId="60" applyNumberFormat="1" applyFont="1" applyFill="1" applyBorder="1" applyAlignment="1">
      <alignment horizontal="center" vertical="center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wrapText="1"/>
    </xf>
    <xf numFmtId="181" fontId="5" fillId="0" borderId="0" xfId="60" applyNumberFormat="1" applyFont="1" applyFill="1" applyBorder="1" applyAlignment="1">
      <alignment horizontal="center"/>
    </xf>
    <xf numFmtId="44" fontId="5" fillId="0" borderId="0" xfId="60" applyFont="1" applyFill="1" applyBorder="1" applyAlignment="1">
      <alignment horizontal="center"/>
    </xf>
    <xf numFmtId="183" fontId="50" fillId="0" borderId="0" xfId="60" applyNumberFormat="1" applyFont="1" applyFill="1" applyBorder="1" applyAlignment="1">
      <alignment horizontal="center" vertical="center"/>
    </xf>
    <xf numFmtId="183" fontId="5" fillId="0" borderId="0" xfId="60" applyNumberFormat="1" applyFont="1" applyFill="1" applyBorder="1" applyAlignment="1">
      <alignment horizontal="center" vertical="center"/>
    </xf>
    <xf numFmtId="165" fontId="51" fillId="0" borderId="11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1" fontId="9" fillId="33" borderId="0" xfId="0" applyNumberFormat="1" applyFont="1" applyFill="1" applyBorder="1" applyAlignment="1">
      <alignment horizontal="center" vertical="center" wrapText="1"/>
    </xf>
    <xf numFmtId="165" fontId="10" fillId="33" borderId="0" xfId="0" applyNumberFormat="1" applyFont="1" applyFill="1" applyBorder="1" applyAlignment="1">
      <alignment horizontal="left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8" fillId="33" borderId="0" xfId="0" applyNumberFormat="1" applyFont="1" applyFill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wrapText="1"/>
    </xf>
    <xf numFmtId="165" fontId="51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65" fontId="10" fillId="34" borderId="11" xfId="0" applyNumberFormat="1" applyFont="1" applyFill="1" applyBorder="1" applyAlignment="1">
      <alignment horizontal="left" vertical="center" wrapText="1"/>
    </xf>
    <xf numFmtId="177" fontId="4" fillId="34" borderId="11" xfId="0" applyNumberFormat="1" applyFont="1" applyFill="1" applyBorder="1" applyAlignment="1">
      <alignment horizontal="center" vertical="center" wrapText="1"/>
    </xf>
    <xf numFmtId="177" fontId="8" fillId="34" borderId="11" xfId="0" applyNumberFormat="1" applyFont="1" applyFill="1" applyBorder="1" applyAlignment="1">
      <alignment horizontal="center" vertical="center" wrapText="1"/>
    </xf>
    <xf numFmtId="177" fontId="5" fillId="34" borderId="11" xfId="0" applyNumberFormat="1" applyFont="1" applyFill="1" applyBorder="1" applyAlignment="1">
      <alignment horizontal="center" vertical="center" wrapText="1"/>
    </xf>
    <xf numFmtId="1" fontId="9" fillId="35" borderId="11" xfId="0" applyNumberFormat="1" applyFont="1" applyFill="1" applyBorder="1" applyAlignment="1">
      <alignment horizontal="center" vertical="center" wrapText="1"/>
    </xf>
    <xf numFmtId="165" fontId="10" fillId="35" borderId="11" xfId="0" applyNumberFormat="1" applyFont="1" applyFill="1" applyBorder="1" applyAlignment="1">
      <alignment horizontal="left" vertical="center" wrapText="1"/>
    </xf>
    <xf numFmtId="0" fontId="5" fillId="36" borderId="0" xfId="0" applyFont="1" applyFill="1" applyBorder="1" applyAlignment="1">
      <alignment horizontal="left" wrapText="1"/>
    </xf>
    <xf numFmtId="177" fontId="1" fillId="0" borderId="12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Border="1" applyAlignment="1">
      <alignment horizontal="center" wrapText="1"/>
    </xf>
    <xf numFmtId="177" fontId="1" fillId="0" borderId="13" xfId="0" applyNumberFormat="1" applyFont="1" applyFill="1" applyBorder="1" applyAlignment="1">
      <alignment horizontal="center" wrapText="1"/>
    </xf>
    <xf numFmtId="177" fontId="1" fillId="0" borderId="14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77" fontId="4" fillId="35" borderId="17" xfId="0" applyNumberFormat="1" applyFont="1" applyFill="1" applyBorder="1" applyAlignment="1">
      <alignment horizontal="center" vertical="center" wrapText="1"/>
    </xf>
    <xf numFmtId="177" fontId="4" fillId="35" borderId="18" xfId="0" applyNumberFormat="1" applyFont="1" applyFill="1" applyBorder="1" applyAlignment="1">
      <alignment horizontal="center" vertical="center" wrapText="1"/>
    </xf>
    <xf numFmtId="177" fontId="4" fillId="35" borderId="19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83" fontId="52" fillId="0" borderId="11" xfId="60" applyNumberFormat="1" applyFont="1" applyFill="1" applyBorder="1" applyAlignment="1">
      <alignment horizontal="center" vertical="center"/>
    </xf>
    <xf numFmtId="165" fontId="31" fillId="0" borderId="0" xfId="0" applyNumberFormat="1" applyFont="1" applyFill="1" applyAlignment="1">
      <alignment wrapText="1"/>
    </xf>
    <xf numFmtId="4" fontId="31" fillId="0" borderId="0" xfId="0" applyNumberFormat="1" applyFont="1" applyFill="1" applyAlignment="1">
      <alignment horizontal="center" vertical="center" wrapText="1"/>
    </xf>
    <xf numFmtId="177" fontId="32" fillId="0" borderId="20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tabSelected="1" view="pageBreakPreview" zoomScale="75" zoomScaleSheetLayoutView="75" workbookViewId="0" topLeftCell="A1">
      <selection activeCell="B168" sqref="B168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30</v>
      </c>
      <c r="D2" s="6"/>
    </row>
    <row r="3" spans="1:9" ht="17.25" customHeight="1">
      <c r="A3" s="73" t="s">
        <v>7</v>
      </c>
      <c r="B3" s="73"/>
      <c r="C3" s="73"/>
      <c r="D3" s="73"/>
      <c r="E3" s="18"/>
      <c r="G3" s="35"/>
      <c r="H3" s="36"/>
      <c r="I3" s="2"/>
    </row>
    <row r="4" spans="2:9" ht="12.75" customHeight="1">
      <c r="B4" s="19" t="s">
        <v>0</v>
      </c>
      <c r="C4" s="41">
        <v>56341.58</v>
      </c>
      <c r="D4" s="6"/>
      <c r="E4" s="18"/>
      <c r="G4" s="35"/>
      <c r="H4" s="37"/>
      <c r="I4" s="2"/>
    </row>
    <row r="5" spans="2:5" ht="14.25" customHeight="1">
      <c r="B5" s="19" t="s">
        <v>1</v>
      </c>
      <c r="C5" s="41">
        <v>56341.58</v>
      </c>
      <c r="D5" s="6"/>
      <c r="E5" s="18"/>
    </row>
    <row r="6" spans="1:5" s="8" customFormat="1" ht="13.5" customHeight="1">
      <c r="A6" s="3"/>
      <c r="B6" s="4"/>
      <c r="C6" s="5"/>
      <c r="D6" s="6"/>
      <c r="E6" s="18"/>
    </row>
    <row r="7" spans="1:5" s="8" customFormat="1" ht="26.25" customHeight="1">
      <c r="A7" s="43" t="s">
        <v>3</v>
      </c>
      <c r="B7" s="25" t="s">
        <v>14</v>
      </c>
      <c r="C7" s="44" t="s">
        <v>2</v>
      </c>
      <c r="D7" s="45" t="s">
        <v>5</v>
      </c>
      <c r="E7" s="45"/>
    </row>
    <row r="8" spans="1:5" s="8" customFormat="1" ht="41.25" customHeight="1">
      <c r="A8" s="28">
        <v>6</v>
      </c>
      <c r="B8" s="29" t="s">
        <v>27</v>
      </c>
      <c r="C8" s="38">
        <v>56341.58</v>
      </c>
      <c r="D8" s="20"/>
      <c r="E8" s="20"/>
    </row>
    <row r="9" spans="1:5" s="8" customFormat="1" ht="16.5" customHeight="1">
      <c r="A9" s="21"/>
      <c r="B9" s="2"/>
      <c r="C9" s="9"/>
      <c r="D9" s="22"/>
      <c r="E9" s="23"/>
    </row>
    <row r="10" spans="1:9" s="2" customFormat="1" ht="12" customHeight="1">
      <c r="A10" s="3"/>
      <c r="B10" s="19" t="s">
        <v>0</v>
      </c>
      <c r="C10" s="27">
        <v>4</v>
      </c>
      <c r="D10" s="74" t="s">
        <v>28</v>
      </c>
      <c r="E10" s="75"/>
      <c r="F10" s="1"/>
      <c r="G10" s="1"/>
      <c r="H10" s="1"/>
      <c r="I10" s="1"/>
    </row>
    <row r="11" spans="1:9" s="2" customFormat="1" ht="14.25" customHeight="1">
      <c r="A11" s="3"/>
      <c r="B11" s="19" t="s">
        <v>1</v>
      </c>
      <c r="C11" s="27">
        <v>0</v>
      </c>
      <c r="D11" s="74"/>
      <c r="E11" s="75"/>
      <c r="F11" s="1"/>
      <c r="G11" s="1"/>
      <c r="H11" s="1"/>
      <c r="I11" s="1"/>
    </row>
    <row r="12" spans="1:5" s="2" customFormat="1" ht="30.75" customHeight="1">
      <c r="A12" s="3"/>
      <c r="B12" s="78"/>
      <c r="C12" s="79"/>
      <c r="D12" s="76"/>
      <c r="E12" s="77"/>
    </row>
    <row r="13" spans="1:5" ht="54.75" customHeight="1">
      <c r="A13" s="54" t="s">
        <v>3</v>
      </c>
      <c r="B13" s="24" t="s">
        <v>15</v>
      </c>
      <c r="C13" s="53" t="s">
        <v>10</v>
      </c>
      <c r="D13" s="42" t="s">
        <v>9</v>
      </c>
      <c r="E13" s="12"/>
    </row>
    <row r="14" spans="1:5" ht="45" customHeight="1">
      <c r="A14" s="28">
        <v>6</v>
      </c>
      <c r="B14" s="29" t="s">
        <v>27</v>
      </c>
      <c r="C14" s="26">
        <v>24</v>
      </c>
      <c r="D14" s="17"/>
      <c r="E14" s="17"/>
    </row>
    <row r="15" spans="1:5" ht="16.5" customHeight="1">
      <c r="A15" s="35"/>
      <c r="B15" s="37"/>
      <c r="C15" s="31"/>
      <c r="D15" s="32"/>
      <c r="E15" s="32"/>
    </row>
    <row r="16" spans="1:5" ht="12">
      <c r="A16" s="16" t="s">
        <v>3</v>
      </c>
      <c r="B16" s="25" t="s">
        <v>6</v>
      </c>
      <c r="C16" s="13" t="s">
        <v>2</v>
      </c>
      <c r="D16" s="14" t="s">
        <v>8</v>
      </c>
      <c r="E16" s="15" t="s">
        <v>4</v>
      </c>
    </row>
    <row r="17" spans="1:8" ht="44.25" customHeight="1">
      <c r="A17" s="71">
        <v>6</v>
      </c>
      <c r="B17" s="72" t="s">
        <v>27</v>
      </c>
      <c r="C17" s="80" t="s">
        <v>31</v>
      </c>
      <c r="D17" s="81"/>
      <c r="E17" s="82"/>
      <c r="G17" s="18"/>
      <c r="H17" s="18"/>
    </row>
    <row r="18" spans="2:9" ht="19.5" customHeight="1">
      <c r="B18" s="4"/>
      <c r="D18" s="6"/>
      <c r="G18" s="33"/>
      <c r="H18" s="34"/>
      <c r="I18" s="2"/>
    </row>
    <row r="19" spans="1:5" s="2" customFormat="1" ht="20.25" customHeight="1">
      <c r="A19" s="73" t="s">
        <v>12</v>
      </c>
      <c r="B19" s="73"/>
      <c r="C19" s="73"/>
      <c r="D19" s="73"/>
      <c r="E19" s="18"/>
    </row>
    <row r="20" spans="1:5" s="2" customFormat="1" ht="15.75" customHeight="1">
      <c r="A20" s="3"/>
      <c r="B20" s="19" t="s">
        <v>0</v>
      </c>
      <c r="C20" s="41">
        <v>429834.06</v>
      </c>
      <c r="D20" s="6"/>
      <c r="E20" s="18"/>
    </row>
    <row r="21" spans="1:5" s="2" customFormat="1" ht="17.25" customHeight="1">
      <c r="A21" s="3"/>
      <c r="B21" s="19" t="s">
        <v>1</v>
      </c>
      <c r="C21" s="41">
        <v>429834.06</v>
      </c>
      <c r="D21" s="6"/>
      <c r="E21" s="18"/>
    </row>
    <row r="22" spans="1:5" s="2" customFormat="1" ht="12">
      <c r="A22" s="3"/>
      <c r="B22" s="4"/>
      <c r="C22" s="5"/>
      <c r="D22" s="6"/>
      <c r="E22" s="18"/>
    </row>
    <row r="23" spans="1:5" s="2" customFormat="1" ht="24">
      <c r="A23" s="43" t="s">
        <v>3</v>
      </c>
      <c r="B23" s="25" t="s">
        <v>14</v>
      </c>
      <c r="C23" s="44" t="s">
        <v>2</v>
      </c>
      <c r="D23" s="45" t="s">
        <v>5</v>
      </c>
      <c r="E23" s="45"/>
    </row>
    <row r="24" spans="1:5" s="2" customFormat="1" ht="49.5" customHeight="1">
      <c r="A24" s="28">
        <v>3</v>
      </c>
      <c r="B24" s="29" t="s">
        <v>32</v>
      </c>
      <c r="C24" s="38">
        <v>429834.06</v>
      </c>
      <c r="D24" s="20">
        <f>C21/C24*0.8</f>
        <v>0.8</v>
      </c>
      <c r="E24" s="20"/>
    </row>
    <row r="25" spans="1:5" s="2" customFormat="1" ht="20.25" customHeight="1">
      <c r="A25" s="3"/>
      <c r="B25" s="47"/>
      <c r="C25" s="49"/>
      <c r="D25" s="6"/>
      <c r="E25" s="18"/>
    </row>
    <row r="26" spans="1:5" s="2" customFormat="1" ht="15.75" customHeight="1">
      <c r="A26" s="3"/>
      <c r="B26" s="19" t="s">
        <v>0</v>
      </c>
      <c r="C26" s="27">
        <v>4</v>
      </c>
      <c r="D26" s="74" t="s">
        <v>28</v>
      </c>
      <c r="E26" s="75"/>
    </row>
    <row r="27" spans="1:5" s="2" customFormat="1" ht="12">
      <c r="A27" s="3"/>
      <c r="B27" s="19" t="s">
        <v>1</v>
      </c>
      <c r="C27" s="27">
        <v>0</v>
      </c>
      <c r="D27" s="74"/>
      <c r="E27" s="75"/>
    </row>
    <row r="28" spans="1:5" s="2" customFormat="1" ht="33.75" customHeight="1">
      <c r="A28" s="3"/>
      <c r="B28" s="78"/>
      <c r="C28" s="79"/>
      <c r="D28" s="76"/>
      <c r="E28" s="77"/>
    </row>
    <row r="29" spans="1:5" s="2" customFormat="1" ht="58.5" customHeight="1">
      <c r="A29" s="54" t="s">
        <v>3</v>
      </c>
      <c r="B29" s="24" t="s">
        <v>15</v>
      </c>
      <c r="C29" s="53" t="s">
        <v>10</v>
      </c>
      <c r="D29" s="42" t="s">
        <v>9</v>
      </c>
      <c r="E29" s="12"/>
    </row>
    <row r="30" spans="1:5" s="2" customFormat="1" ht="49.5" customHeight="1">
      <c r="A30" s="28">
        <v>3</v>
      </c>
      <c r="B30" s="29" t="s">
        <v>32</v>
      </c>
      <c r="C30" s="26">
        <v>72</v>
      </c>
      <c r="D30" s="17">
        <f>(2/4)*0.2</f>
        <v>0.1</v>
      </c>
      <c r="E30" s="17"/>
    </row>
    <row r="31" spans="1:5" s="2" customFormat="1" ht="18" customHeight="1">
      <c r="A31" s="35"/>
      <c r="B31" s="37"/>
      <c r="C31" s="31"/>
      <c r="D31" s="32"/>
      <c r="E31" s="32"/>
    </row>
    <row r="32" spans="1:5" s="2" customFormat="1" ht="12">
      <c r="A32" s="16"/>
      <c r="B32" s="25" t="s">
        <v>6</v>
      </c>
      <c r="C32" s="13" t="s">
        <v>2</v>
      </c>
      <c r="D32" s="14" t="s">
        <v>8</v>
      </c>
      <c r="E32" s="15" t="s">
        <v>4</v>
      </c>
    </row>
    <row r="33" spans="1:5" s="2" customFormat="1" ht="55.5" customHeight="1">
      <c r="A33" s="66">
        <v>3</v>
      </c>
      <c r="B33" s="67" t="s">
        <v>32</v>
      </c>
      <c r="C33" s="68">
        <f>D24</f>
        <v>0.8</v>
      </c>
      <c r="D33" s="69">
        <f>D30</f>
        <v>0.1</v>
      </c>
      <c r="E33" s="68">
        <f>C33+D33</f>
        <v>0.9</v>
      </c>
    </row>
    <row r="34" spans="2:4" ht="15" customHeight="1">
      <c r="B34" s="4"/>
      <c r="D34" s="6"/>
    </row>
    <row r="35" spans="1:9" ht="17.25" customHeight="1">
      <c r="A35" s="73" t="s">
        <v>11</v>
      </c>
      <c r="B35" s="73"/>
      <c r="C35" s="73"/>
      <c r="D35" s="73"/>
      <c r="E35" s="18"/>
      <c r="G35" s="35"/>
      <c r="H35" s="36"/>
      <c r="I35" s="2"/>
    </row>
    <row r="36" spans="2:9" ht="12.75" customHeight="1">
      <c r="B36" s="19" t="s">
        <v>0</v>
      </c>
      <c r="C36" s="41">
        <v>104199.48</v>
      </c>
      <c r="D36" s="6"/>
      <c r="E36" s="18"/>
      <c r="G36" s="35"/>
      <c r="H36" s="37"/>
      <c r="I36" s="2"/>
    </row>
    <row r="37" spans="2:5" ht="14.25" customHeight="1">
      <c r="B37" s="19" t="s">
        <v>1</v>
      </c>
      <c r="C37" s="41">
        <v>104199.48</v>
      </c>
      <c r="D37" s="6"/>
      <c r="E37" s="18"/>
    </row>
    <row r="38" spans="1:5" s="8" customFormat="1" ht="13.5" customHeight="1">
      <c r="A38" s="3"/>
      <c r="B38" s="4"/>
      <c r="C38" s="5"/>
      <c r="D38" s="6"/>
      <c r="E38" s="18"/>
    </row>
    <row r="39" spans="1:5" s="8" customFormat="1" ht="26.25" customHeight="1">
      <c r="A39" s="43" t="s">
        <v>3</v>
      </c>
      <c r="B39" s="25" t="s">
        <v>14</v>
      </c>
      <c r="C39" s="44" t="s">
        <v>2</v>
      </c>
      <c r="D39" s="45" t="s">
        <v>5</v>
      </c>
      <c r="E39" s="45"/>
    </row>
    <row r="40" spans="1:5" s="8" customFormat="1" ht="45.75" customHeight="1">
      <c r="A40" s="28">
        <v>2</v>
      </c>
      <c r="B40" s="29" t="s">
        <v>16</v>
      </c>
      <c r="C40" s="38">
        <v>104199.48</v>
      </c>
      <c r="D40" s="20">
        <f>C37/C40*0.8</f>
        <v>0.8</v>
      </c>
      <c r="E40" s="20"/>
    </row>
    <row r="41" spans="1:5" s="8" customFormat="1" ht="16.5" customHeight="1">
      <c r="A41" s="21"/>
      <c r="B41" s="2"/>
      <c r="C41" s="9"/>
      <c r="D41" s="22"/>
      <c r="E41" s="23"/>
    </row>
    <row r="42" spans="1:9" s="2" customFormat="1" ht="12" customHeight="1">
      <c r="A42" s="3"/>
      <c r="B42" s="19" t="s">
        <v>0</v>
      </c>
      <c r="C42" s="27">
        <v>4</v>
      </c>
      <c r="D42" s="74" t="s">
        <v>28</v>
      </c>
      <c r="E42" s="75"/>
      <c r="F42" s="1"/>
      <c r="G42" s="1"/>
      <c r="H42" s="1"/>
      <c r="I42" s="1"/>
    </row>
    <row r="43" spans="1:9" s="2" customFormat="1" ht="14.25" customHeight="1">
      <c r="A43" s="3"/>
      <c r="B43" s="19" t="s">
        <v>1</v>
      </c>
      <c r="C43" s="27">
        <v>0</v>
      </c>
      <c r="D43" s="74"/>
      <c r="E43" s="75"/>
      <c r="F43" s="1"/>
      <c r="G43" s="1"/>
      <c r="H43" s="1"/>
      <c r="I43" s="1"/>
    </row>
    <row r="44" spans="1:5" s="2" customFormat="1" ht="33" customHeight="1">
      <c r="A44" s="3"/>
      <c r="B44" s="78"/>
      <c r="C44" s="79"/>
      <c r="D44" s="76"/>
      <c r="E44" s="77"/>
    </row>
    <row r="45" spans="1:5" ht="55.5" customHeight="1">
      <c r="A45" s="54" t="s">
        <v>3</v>
      </c>
      <c r="B45" s="24" t="s">
        <v>15</v>
      </c>
      <c r="C45" s="53" t="s">
        <v>10</v>
      </c>
      <c r="D45" s="42" t="s">
        <v>9</v>
      </c>
      <c r="E45" s="12"/>
    </row>
    <row r="46" spans="1:5" ht="43.5" customHeight="1">
      <c r="A46" s="28">
        <v>2</v>
      </c>
      <c r="B46" s="29" t="s">
        <v>16</v>
      </c>
      <c r="C46" s="26">
        <v>24</v>
      </c>
      <c r="D46" s="17">
        <f>(4/4)*0.2</f>
        <v>0.2</v>
      </c>
      <c r="E46" s="17"/>
    </row>
    <row r="47" spans="1:5" ht="16.5" customHeight="1">
      <c r="A47" s="35"/>
      <c r="B47" s="37"/>
      <c r="C47" s="31"/>
      <c r="D47" s="32"/>
      <c r="E47" s="32"/>
    </row>
    <row r="48" spans="1:5" ht="12">
      <c r="A48" s="16" t="s">
        <v>3</v>
      </c>
      <c r="B48" s="25" t="s">
        <v>6</v>
      </c>
      <c r="C48" s="13" t="s">
        <v>2</v>
      </c>
      <c r="D48" s="14" t="s">
        <v>8</v>
      </c>
      <c r="E48" s="15" t="s">
        <v>4</v>
      </c>
    </row>
    <row r="49" spans="1:8" ht="44.25" customHeight="1">
      <c r="A49" s="66">
        <v>2</v>
      </c>
      <c r="B49" s="67" t="s">
        <v>16</v>
      </c>
      <c r="C49" s="68">
        <f>D40</f>
        <v>0.8</v>
      </c>
      <c r="D49" s="69">
        <f>D46</f>
        <v>0.2</v>
      </c>
      <c r="E49" s="70">
        <f>C49+D49</f>
        <v>1</v>
      </c>
      <c r="G49" s="18"/>
      <c r="H49" s="18"/>
    </row>
    <row r="50" spans="1:5" s="2" customFormat="1" ht="23.25" customHeight="1">
      <c r="A50" s="3"/>
      <c r="B50" s="47"/>
      <c r="C50" s="49"/>
      <c r="D50" s="6"/>
      <c r="E50" s="18"/>
    </row>
    <row r="51" spans="1:5" s="2" customFormat="1" ht="20.25" customHeight="1">
      <c r="A51" s="73" t="s">
        <v>23</v>
      </c>
      <c r="B51" s="73"/>
      <c r="C51" s="73"/>
      <c r="D51" s="73"/>
      <c r="E51" s="18"/>
    </row>
    <row r="52" spans="1:5" s="2" customFormat="1" ht="15.75" customHeight="1">
      <c r="A52" s="3"/>
      <c r="B52" s="19" t="s">
        <v>0</v>
      </c>
      <c r="C52" s="41">
        <v>328829.76</v>
      </c>
      <c r="D52" s="6"/>
      <c r="E52" s="18"/>
    </row>
    <row r="53" spans="1:5" s="2" customFormat="1" ht="17.25" customHeight="1">
      <c r="A53" s="3"/>
      <c r="B53" s="19" t="s">
        <v>1</v>
      </c>
      <c r="C53" s="41">
        <v>328829.76</v>
      </c>
      <c r="D53" s="6"/>
      <c r="E53" s="18"/>
    </row>
    <row r="54" spans="1:5" s="2" customFormat="1" ht="12">
      <c r="A54" s="3"/>
      <c r="B54" s="4"/>
      <c r="C54" s="5"/>
      <c r="D54" s="6"/>
      <c r="E54" s="18"/>
    </row>
    <row r="55" spans="1:5" s="2" customFormat="1" ht="24">
      <c r="A55" s="43" t="s">
        <v>3</v>
      </c>
      <c r="B55" s="25" t="s">
        <v>14</v>
      </c>
      <c r="C55" s="44" t="s">
        <v>2</v>
      </c>
      <c r="D55" s="45" t="s">
        <v>5</v>
      </c>
      <c r="E55" s="45"/>
    </row>
    <row r="56" spans="1:5" s="2" customFormat="1" ht="49.5" customHeight="1">
      <c r="A56" s="28">
        <v>5</v>
      </c>
      <c r="B56" s="29" t="s">
        <v>17</v>
      </c>
      <c r="C56" s="38">
        <v>328829.76</v>
      </c>
      <c r="D56" s="20">
        <f>C53/C56*0.8</f>
        <v>0.8</v>
      </c>
      <c r="E56" s="20"/>
    </row>
    <row r="57" spans="1:5" s="2" customFormat="1" ht="18.75" customHeight="1">
      <c r="A57" s="21"/>
      <c r="C57" s="9"/>
      <c r="D57" s="22"/>
      <c r="E57" s="23"/>
    </row>
    <row r="58" spans="1:5" s="2" customFormat="1" ht="15.75" customHeight="1">
      <c r="A58" s="3"/>
      <c r="B58" s="19" t="s">
        <v>0</v>
      </c>
      <c r="C58" s="27">
        <v>4</v>
      </c>
      <c r="D58" s="74" t="s">
        <v>22</v>
      </c>
      <c r="E58" s="75"/>
    </row>
    <row r="59" spans="1:5" s="2" customFormat="1" ht="12">
      <c r="A59" s="3"/>
      <c r="B59" s="19" t="s">
        <v>1</v>
      </c>
      <c r="C59" s="27">
        <v>0</v>
      </c>
      <c r="D59" s="74"/>
      <c r="E59" s="75"/>
    </row>
    <row r="60" spans="1:5" s="2" customFormat="1" ht="46.5" customHeight="1">
      <c r="A60" s="3"/>
      <c r="B60" s="78"/>
      <c r="C60" s="79"/>
      <c r="D60" s="76"/>
      <c r="E60" s="77"/>
    </row>
    <row r="61" spans="1:5" s="2" customFormat="1" ht="58.5" customHeight="1">
      <c r="A61" s="54" t="s">
        <v>3</v>
      </c>
      <c r="B61" s="24" t="s">
        <v>15</v>
      </c>
      <c r="C61" s="53" t="s">
        <v>10</v>
      </c>
      <c r="D61" s="42" t="s">
        <v>9</v>
      </c>
      <c r="E61" s="12"/>
    </row>
    <row r="62" spans="1:5" s="2" customFormat="1" ht="49.5" customHeight="1">
      <c r="A62" s="28">
        <v>5</v>
      </c>
      <c r="B62" s="29" t="s">
        <v>17</v>
      </c>
      <c r="C62" s="26">
        <v>24</v>
      </c>
      <c r="D62" s="17">
        <f>(4/4)*0.2</f>
        <v>0.2</v>
      </c>
      <c r="E62" s="17"/>
    </row>
    <row r="63" spans="1:5" s="2" customFormat="1" ht="18" customHeight="1">
      <c r="A63" s="35"/>
      <c r="B63" s="37"/>
      <c r="C63" s="31"/>
      <c r="D63" s="32"/>
      <c r="E63" s="32"/>
    </row>
    <row r="64" spans="1:5" s="2" customFormat="1" ht="12">
      <c r="A64" s="16" t="s">
        <v>3</v>
      </c>
      <c r="B64" s="25" t="s">
        <v>6</v>
      </c>
      <c r="C64" s="13" t="s">
        <v>2</v>
      </c>
      <c r="D64" s="14" t="s">
        <v>8</v>
      </c>
      <c r="E64" s="15" t="s">
        <v>4</v>
      </c>
    </row>
    <row r="65" spans="1:5" s="2" customFormat="1" ht="55.5" customHeight="1">
      <c r="A65" s="66">
        <v>5</v>
      </c>
      <c r="B65" s="67" t="s">
        <v>17</v>
      </c>
      <c r="C65" s="68">
        <v>0.8</v>
      </c>
      <c r="D65" s="69">
        <v>0.2</v>
      </c>
      <c r="E65" s="68">
        <v>1</v>
      </c>
    </row>
    <row r="66" spans="1:5" s="62" customFormat="1" ht="17.25" customHeight="1">
      <c r="A66" s="58"/>
      <c r="B66" s="59"/>
      <c r="C66" s="60"/>
      <c r="D66" s="61"/>
      <c r="E66" s="60"/>
    </row>
    <row r="67" spans="1:5" s="62" customFormat="1" ht="15.75" customHeight="1">
      <c r="A67" s="58"/>
      <c r="B67" s="59"/>
      <c r="C67" s="60"/>
      <c r="D67" s="61"/>
      <c r="E67" s="60"/>
    </row>
    <row r="68" spans="1:5" s="62" customFormat="1" ht="15.75" customHeight="1">
      <c r="A68" s="58"/>
      <c r="B68" s="59"/>
      <c r="C68" s="60"/>
      <c r="D68" s="61"/>
      <c r="E68" s="60"/>
    </row>
    <row r="69" spans="1:5" s="2" customFormat="1" ht="13.5" customHeight="1">
      <c r="A69" s="21"/>
      <c r="C69" s="46"/>
      <c r="D69" s="22"/>
      <c r="E69" s="23"/>
    </row>
    <row r="70" spans="1:5" s="2" customFormat="1" ht="14.25" customHeight="1">
      <c r="A70" s="73" t="s">
        <v>18</v>
      </c>
      <c r="B70" s="73"/>
      <c r="C70" s="73"/>
      <c r="D70" s="73"/>
      <c r="E70" s="18"/>
    </row>
    <row r="71" spans="1:5" s="2" customFormat="1" ht="12">
      <c r="A71" s="3"/>
      <c r="B71" s="19" t="s">
        <v>0</v>
      </c>
      <c r="C71" s="41">
        <v>37586.16</v>
      </c>
      <c r="D71" s="6"/>
      <c r="E71" s="18"/>
    </row>
    <row r="72" spans="1:5" s="2" customFormat="1" ht="15" customHeight="1">
      <c r="A72" s="3"/>
      <c r="B72" s="19" t="s">
        <v>1</v>
      </c>
      <c r="C72" s="41">
        <v>33339.6</v>
      </c>
      <c r="D72" s="6"/>
      <c r="E72" s="18"/>
    </row>
    <row r="73" spans="1:5" s="2" customFormat="1" ht="19.5" customHeight="1">
      <c r="A73" s="3"/>
      <c r="B73" s="4"/>
      <c r="C73" s="5"/>
      <c r="D73" s="6"/>
      <c r="E73" s="18"/>
    </row>
    <row r="74" spans="1:5" s="2" customFormat="1" ht="40.5" customHeight="1">
      <c r="A74" s="43" t="s">
        <v>3</v>
      </c>
      <c r="B74" s="25" t="s">
        <v>14</v>
      </c>
      <c r="C74" s="44" t="s">
        <v>2</v>
      </c>
      <c r="D74" s="45" t="s">
        <v>5</v>
      </c>
      <c r="E74" s="45"/>
    </row>
    <row r="75" spans="1:5" s="2" customFormat="1" ht="39" customHeight="1">
      <c r="A75" s="28">
        <v>1</v>
      </c>
      <c r="B75" s="29" t="s">
        <v>25</v>
      </c>
      <c r="C75" s="38">
        <v>33339.6</v>
      </c>
      <c r="D75" s="20">
        <f>C72/C75*0.8</f>
        <v>0.8</v>
      </c>
      <c r="E75" s="20"/>
    </row>
    <row r="76" spans="1:5" s="2" customFormat="1" ht="53.25" customHeight="1">
      <c r="A76" s="28">
        <v>4</v>
      </c>
      <c r="B76" s="29" t="s">
        <v>33</v>
      </c>
      <c r="C76" s="84">
        <v>37586.16</v>
      </c>
      <c r="D76" s="20">
        <f>C72/C76*0.8</f>
        <v>0.7096143899775874</v>
      </c>
      <c r="E76" s="20"/>
    </row>
    <row r="77" spans="1:5" s="2" customFormat="1" ht="16.5" customHeight="1">
      <c r="A77" s="21"/>
      <c r="C77" s="9"/>
      <c r="D77" s="22"/>
      <c r="E77" s="23"/>
    </row>
    <row r="78" spans="1:5" s="2" customFormat="1" ht="44.25" customHeight="1">
      <c r="A78" s="3"/>
      <c r="B78" s="19" t="s">
        <v>0</v>
      </c>
      <c r="C78" s="27">
        <v>8</v>
      </c>
      <c r="D78" s="74" t="s">
        <v>24</v>
      </c>
      <c r="E78" s="75"/>
    </row>
    <row r="79" spans="1:5" s="2" customFormat="1" ht="16.5" customHeight="1">
      <c r="A79" s="3"/>
      <c r="B79" s="19" t="s">
        <v>1</v>
      </c>
      <c r="C79" s="27">
        <v>0</v>
      </c>
      <c r="D79" s="74"/>
      <c r="E79" s="75"/>
    </row>
    <row r="80" spans="1:5" s="2" customFormat="1" ht="45" customHeight="1">
      <c r="A80" s="3"/>
      <c r="B80" s="78"/>
      <c r="C80" s="79"/>
      <c r="D80" s="76"/>
      <c r="E80" s="77"/>
    </row>
    <row r="81" spans="1:5" s="2" customFormat="1" ht="46.5" customHeight="1">
      <c r="A81" s="54" t="s">
        <v>3</v>
      </c>
      <c r="B81" s="24" t="s">
        <v>15</v>
      </c>
      <c r="C81" s="11" t="s">
        <v>19</v>
      </c>
      <c r="D81" s="42" t="s">
        <v>9</v>
      </c>
      <c r="E81" s="12"/>
    </row>
    <row r="82" spans="1:5" s="2" customFormat="1" ht="45" customHeight="1">
      <c r="A82" s="28">
        <v>1</v>
      </c>
      <c r="B82" s="29" t="s">
        <v>25</v>
      </c>
      <c r="C82" s="26">
        <v>5</v>
      </c>
      <c r="D82" s="17">
        <f>8/8*0.2</f>
        <v>0.2</v>
      </c>
      <c r="E82" s="17"/>
    </row>
    <row r="83" spans="1:5" s="2" customFormat="1" ht="53.25" customHeight="1">
      <c r="A83" s="28">
        <v>4</v>
      </c>
      <c r="B83" s="29" t="s">
        <v>33</v>
      </c>
      <c r="C83" s="26">
        <v>1</v>
      </c>
      <c r="D83" s="17">
        <f>(8/8)*0.2</f>
        <v>0.2</v>
      </c>
      <c r="E83" s="17"/>
    </row>
    <row r="84" spans="1:5" s="2" customFormat="1" ht="17.25" customHeight="1">
      <c r="A84" s="35"/>
      <c r="B84" s="37"/>
      <c r="C84" s="31"/>
      <c r="D84" s="32"/>
      <c r="E84" s="32"/>
    </row>
    <row r="85" spans="1:5" s="2" customFormat="1" ht="12">
      <c r="A85" s="16" t="s">
        <v>3</v>
      </c>
      <c r="B85" s="25" t="s">
        <v>6</v>
      </c>
      <c r="C85" s="13" t="s">
        <v>2</v>
      </c>
      <c r="D85" s="14" t="s">
        <v>8</v>
      </c>
      <c r="E85" s="15" t="s">
        <v>4</v>
      </c>
    </row>
    <row r="86" spans="1:5" s="2" customFormat="1" ht="45" customHeight="1">
      <c r="A86" s="66">
        <v>1</v>
      </c>
      <c r="B86" s="67" t="s">
        <v>25</v>
      </c>
      <c r="C86" s="68">
        <f>D75</f>
        <v>0.8</v>
      </c>
      <c r="D86" s="69">
        <f>D82</f>
        <v>0.2</v>
      </c>
      <c r="E86" s="70">
        <v>1</v>
      </c>
    </row>
    <row r="87" spans="1:5" s="2" customFormat="1" ht="57" customHeight="1">
      <c r="A87" s="55">
        <v>4</v>
      </c>
      <c r="B87" s="29" t="s">
        <v>33</v>
      </c>
      <c r="C87" s="56">
        <f>D76</f>
        <v>0.7096143899775874</v>
      </c>
      <c r="D87" s="57">
        <f>D83</f>
        <v>0.2</v>
      </c>
      <c r="E87" s="64">
        <f>C87+D87</f>
        <v>0.9096143899775875</v>
      </c>
    </row>
    <row r="88" spans="1:5" s="2" customFormat="1" ht="30" customHeight="1">
      <c r="A88" s="39"/>
      <c r="B88" s="47"/>
      <c r="C88" s="48"/>
      <c r="D88" s="6"/>
      <c r="E88" s="18"/>
    </row>
    <row r="89" spans="1:5" s="2" customFormat="1" ht="14.25" customHeight="1">
      <c r="A89" s="73" t="s">
        <v>20</v>
      </c>
      <c r="B89" s="73"/>
      <c r="C89" s="73"/>
      <c r="D89" s="73"/>
      <c r="E89" s="18"/>
    </row>
    <row r="90" spans="1:5" s="2" customFormat="1" ht="12.75" customHeight="1">
      <c r="A90" s="3"/>
      <c r="B90" s="19" t="s">
        <v>0</v>
      </c>
      <c r="C90" s="41">
        <v>1541.16</v>
      </c>
      <c r="D90" s="6"/>
      <c r="E90" s="18"/>
    </row>
    <row r="91" spans="1:5" s="2" customFormat="1" ht="14.25" customHeight="1">
      <c r="A91" s="3"/>
      <c r="B91" s="19" t="s">
        <v>1</v>
      </c>
      <c r="C91" s="41">
        <v>1541.16</v>
      </c>
      <c r="D91" s="6"/>
      <c r="E91" s="18"/>
    </row>
    <row r="92" spans="1:5" s="2" customFormat="1" ht="12" customHeight="1">
      <c r="A92" s="3"/>
      <c r="B92" s="4"/>
      <c r="C92" s="5"/>
      <c r="D92" s="6"/>
      <c r="E92" s="18"/>
    </row>
    <row r="93" spans="1:5" s="2" customFormat="1" ht="24">
      <c r="A93" s="43" t="s">
        <v>3</v>
      </c>
      <c r="B93" s="25" t="s">
        <v>14</v>
      </c>
      <c r="C93" s="44" t="s">
        <v>2</v>
      </c>
      <c r="D93" s="45" t="s">
        <v>5</v>
      </c>
      <c r="E93" s="45"/>
    </row>
    <row r="94" spans="1:5" s="2" customFormat="1" ht="54.75" customHeight="1">
      <c r="A94" s="28">
        <v>4</v>
      </c>
      <c r="B94" s="29" t="s">
        <v>33</v>
      </c>
      <c r="C94" s="38">
        <v>1541.16</v>
      </c>
      <c r="D94" s="20"/>
      <c r="E94" s="20"/>
    </row>
    <row r="95" spans="1:5" s="2" customFormat="1" ht="12" customHeight="1">
      <c r="A95" s="21"/>
      <c r="C95" s="9"/>
      <c r="D95" s="22"/>
      <c r="E95" s="23"/>
    </row>
    <row r="96" spans="1:5" s="2" customFormat="1" ht="12" customHeight="1">
      <c r="A96" s="3"/>
      <c r="B96" s="19" t="s">
        <v>0</v>
      </c>
      <c r="C96" s="27">
        <v>8</v>
      </c>
      <c r="D96" s="74" t="s">
        <v>24</v>
      </c>
      <c r="E96" s="75"/>
    </row>
    <row r="97" spans="1:5" s="2" customFormat="1" ht="12">
      <c r="A97" s="3"/>
      <c r="B97" s="19" t="s">
        <v>1</v>
      </c>
      <c r="C97" s="27">
        <v>0</v>
      </c>
      <c r="D97" s="74"/>
      <c r="E97" s="75"/>
    </row>
    <row r="98" spans="1:5" s="2" customFormat="1" ht="83.25" customHeight="1">
      <c r="A98" s="3"/>
      <c r="B98" s="78"/>
      <c r="C98" s="79"/>
      <c r="D98" s="76"/>
      <c r="E98" s="77"/>
    </row>
    <row r="99" spans="1:5" s="2" customFormat="1" ht="48">
      <c r="A99" s="54" t="s">
        <v>3</v>
      </c>
      <c r="B99" s="24" t="s">
        <v>15</v>
      </c>
      <c r="C99" s="53" t="s">
        <v>19</v>
      </c>
      <c r="D99" s="42" t="s">
        <v>9</v>
      </c>
      <c r="E99" s="12"/>
    </row>
    <row r="100" spans="1:5" s="2" customFormat="1" ht="69.75" customHeight="1">
      <c r="A100" s="28">
        <v>4</v>
      </c>
      <c r="B100" s="29" t="s">
        <v>33</v>
      </c>
      <c r="C100" s="26">
        <v>1</v>
      </c>
      <c r="D100" s="17"/>
      <c r="E100" s="17"/>
    </row>
    <row r="101" spans="1:5" s="2" customFormat="1" ht="15" customHeight="1">
      <c r="A101" s="35"/>
      <c r="B101" s="37"/>
      <c r="C101" s="31"/>
      <c r="D101" s="32"/>
      <c r="E101" s="32"/>
    </row>
    <row r="102" spans="1:5" s="2" customFormat="1" ht="12">
      <c r="A102" s="16" t="s">
        <v>3</v>
      </c>
      <c r="B102" s="25" t="s">
        <v>6</v>
      </c>
      <c r="C102" s="13" t="s">
        <v>2</v>
      </c>
      <c r="D102" s="14" t="s">
        <v>8</v>
      </c>
      <c r="E102" s="15" t="s">
        <v>4</v>
      </c>
    </row>
    <row r="103" spans="1:5" s="2" customFormat="1" ht="51.75" customHeight="1">
      <c r="A103" s="71">
        <v>4</v>
      </c>
      <c r="B103" s="72" t="s">
        <v>33</v>
      </c>
      <c r="C103" s="80" t="s">
        <v>35</v>
      </c>
      <c r="D103" s="81"/>
      <c r="E103" s="82"/>
    </row>
    <row r="104" spans="1:5" s="2" customFormat="1" ht="18.75" customHeight="1">
      <c r="A104" s="3"/>
      <c r="B104" s="47"/>
      <c r="C104" s="48"/>
      <c r="D104" s="6"/>
      <c r="E104" s="18"/>
    </row>
    <row r="105" spans="1:5" s="2" customFormat="1" ht="14.25" customHeight="1">
      <c r="A105" s="73" t="s">
        <v>21</v>
      </c>
      <c r="B105" s="73"/>
      <c r="C105" s="73"/>
      <c r="D105" s="73"/>
      <c r="E105" s="18"/>
    </row>
    <row r="106" spans="1:5" s="2" customFormat="1" ht="12">
      <c r="A106" s="3"/>
      <c r="B106" s="19" t="s">
        <v>0</v>
      </c>
      <c r="C106" s="41">
        <v>3758.4</v>
      </c>
      <c r="D106" s="6"/>
      <c r="E106" s="18"/>
    </row>
    <row r="107" spans="1:5" s="2" customFormat="1" ht="15" customHeight="1">
      <c r="A107" s="3"/>
      <c r="B107" s="19" t="s">
        <v>1</v>
      </c>
      <c r="C107" s="41">
        <v>3758.4</v>
      </c>
      <c r="D107" s="6"/>
      <c r="E107" s="18"/>
    </row>
    <row r="108" spans="1:5" s="2" customFormat="1" ht="19.5" customHeight="1">
      <c r="A108" s="3"/>
      <c r="B108" s="4"/>
      <c r="C108" s="5"/>
      <c r="D108" s="6"/>
      <c r="E108" s="18"/>
    </row>
    <row r="109" spans="1:5" s="2" customFormat="1" ht="40.5" customHeight="1">
      <c r="A109" s="43" t="s">
        <v>3</v>
      </c>
      <c r="B109" s="25" t="s">
        <v>14</v>
      </c>
      <c r="C109" s="44" t="s">
        <v>2</v>
      </c>
      <c r="D109" s="45" t="s">
        <v>5</v>
      </c>
      <c r="E109" s="45"/>
    </row>
    <row r="110" spans="1:5" s="2" customFormat="1" ht="39" customHeight="1">
      <c r="A110" s="28">
        <v>1</v>
      </c>
      <c r="B110" s="29" t="s">
        <v>25</v>
      </c>
      <c r="C110" s="38">
        <v>3758.4</v>
      </c>
      <c r="D110" s="20">
        <f>C107/C110*0.8</f>
        <v>0.8</v>
      </c>
      <c r="E110" s="20"/>
    </row>
    <row r="111" spans="1:5" s="2" customFormat="1" ht="16.5" customHeight="1">
      <c r="A111" s="21"/>
      <c r="C111" s="9"/>
      <c r="D111" s="22"/>
      <c r="E111" s="23"/>
    </row>
    <row r="112" spans="1:5" s="2" customFormat="1" ht="44.25" customHeight="1">
      <c r="A112" s="3"/>
      <c r="B112" s="19" t="s">
        <v>0</v>
      </c>
      <c r="C112" s="27">
        <v>8</v>
      </c>
      <c r="D112" s="74" t="s">
        <v>24</v>
      </c>
      <c r="E112" s="75"/>
    </row>
    <row r="113" spans="1:5" s="2" customFormat="1" ht="16.5" customHeight="1">
      <c r="A113" s="3"/>
      <c r="B113" s="19" t="s">
        <v>1</v>
      </c>
      <c r="C113" s="27">
        <v>0</v>
      </c>
      <c r="D113" s="74"/>
      <c r="E113" s="75"/>
    </row>
    <row r="114" spans="1:5" s="2" customFormat="1" ht="45" customHeight="1">
      <c r="A114" s="3"/>
      <c r="B114" s="78"/>
      <c r="C114" s="79"/>
      <c r="D114" s="76"/>
      <c r="E114" s="77"/>
    </row>
    <row r="115" spans="1:5" s="2" customFormat="1" ht="46.5" customHeight="1">
      <c r="A115" s="54" t="s">
        <v>3</v>
      </c>
      <c r="B115" s="24" t="s">
        <v>15</v>
      </c>
      <c r="C115" s="11" t="s">
        <v>19</v>
      </c>
      <c r="D115" s="42" t="s">
        <v>9</v>
      </c>
      <c r="E115" s="12"/>
    </row>
    <row r="116" spans="1:5" s="2" customFormat="1" ht="45" customHeight="1">
      <c r="A116" s="28">
        <v>1</v>
      </c>
      <c r="B116" s="29" t="s">
        <v>25</v>
      </c>
      <c r="C116" s="26">
        <v>5</v>
      </c>
      <c r="D116" s="17">
        <f>8/8*0.2</f>
        <v>0.2</v>
      </c>
      <c r="E116" s="17"/>
    </row>
    <row r="117" spans="1:5" s="2" customFormat="1" ht="17.25" customHeight="1">
      <c r="A117" s="35"/>
      <c r="B117" s="37"/>
      <c r="C117" s="31"/>
      <c r="D117" s="32"/>
      <c r="E117" s="32"/>
    </row>
    <row r="118" spans="1:5" s="2" customFormat="1" ht="12">
      <c r="A118" s="16" t="s">
        <v>3</v>
      </c>
      <c r="B118" s="25" t="s">
        <v>6</v>
      </c>
      <c r="C118" s="13" t="s">
        <v>2</v>
      </c>
      <c r="D118" s="14" t="s">
        <v>8</v>
      </c>
      <c r="E118" s="15" t="s">
        <v>4</v>
      </c>
    </row>
    <row r="119" spans="1:5" s="2" customFormat="1" ht="45" customHeight="1">
      <c r="A119" s="66">
        <v>1</v>
      </c>
      <c r="B119" s="67" t="s">
        <v>25</v>
      </c>
      <c r="C119" s="68">
        <f>D110</f>
        <v>0.8</v>
      </c>
      <c r="D119" s="69">
        <f>D116</f>
        <v>0.2</v>
      </c>
      <c r="E119" s="70">
        <v>1</v>
      </c>
    </row>
    <row r="120" spans="1:5" s="62" customFormat="1" ht="27" customHeight="1">
      <c r="A120" s="58"/>
      <c r="B120" s="59"/>
      <c r="C120" s="60"/>
      <c r="D120" s="61"/>
      <c r="E120" s="65"/>
    </row>
    <row r="121" spans="1:5" s="2" customFormat="1" ht="14.25" customHeight="1">
      <c r="A121" s="73" t="s">
        <v>26</v>
      </c>
      <c r="B121" s="73"/>
      <c r="C121" s="73"/>
      <c r="D121" s="73"/>
      <c r="E121" s="18"/>
    </row>
    <row r="122" spans="1:5" s="2" customFormat="1" ht="12">
      <c r="A122" s="3"/>
      <c r="B122" s="19" t="s">
        <v>0</v>
      </c>
      <c r="C122" s="41"/>
      <c r="D122" s="6"/>
      <c r="E122" s="18"/>
    </row>
    <row r="123" spans="1:5" s="2" customFormat="1" ht="15" customHeight="1">
      <c r="A123" s="3"/>
      <c r="B123" s="19" t="s">
        <v>1</v>
      </c>
      <c r="C123" s="41"/>
      <c r="D123" s="6"/>
      <c r="E123" s="18"/>
    </row>
    <row r="124" spans="1:5" s="2" customFormat="1" ht="19.5" customHeight="1">
      <c r="A124" s="3"/>
      <c r="B124" s="4"/>
      <c r="C124" s="5"/>
      <c r="D124" s="6"/>
      <c r="E124" s="18"/>
    </row>
    <row r="125" spans="1:5" s="2" customFormat="1" ht="40.5" customHeight="1">
      <c r="A125" s="43" t="s">
        <v>3</v>
      </c>
      <c r="B125" s="25" t="s">
        <v>14</v>
      </c>
      <c r="C125" s="44" t="s">
        <v>2</v>
      </c>
      <c r="D125" s="45" t="s">
        <v>5</v>
      </c>
      <c r="E125" s="45"/>
    </row>
    <row r="126" spans="1:5" s="2" customFormat="1" ht="39" customHeight="1">
      <c r="A126" s="28"/>
      <c r="B126" s="52" t="s">
        <v>13</v>
      </c>
      <c r="C126" s="38"/>
      <c r="D126" s="20"/>
      <c r="E126" s="20"/>
    </row>
    <row r="127" spans="1:5" s="2" customFormat="1" ht="16.5" customHeight="1">
      <c r="A127" s="21"/>
      <c r="C127" s="9"/>
      <c r="D127" s="22"/>
      <c r="E127" s="23"/>
    </row>
    <row r="128" spans="1:5" s="2" customFormat="1" ht="44.25" customHeight="1">
      <c r="A128" s="3"/>
      <c r="B128" s="19" t="s">
        <v>0</v>
      </c>
      <c r="C128" s="27">
        <v>8</v>
      </c>
      <c r="D128" s="74" t="s">
        <v>24</v>
      </c>
      <c r="E128" s="75"/>
    </row>
    <row r="129" spans="1:5" s="2" customFormat="1" ht="16.5" customHeight="1">
      <c r="A129" s="3"/>
      <c r="B129" s="19" t="s">
        <v>1</v>
      </c>
      <c r="C129" s="27">
        <v>0</v>
      </c>
      <c r="D129" s="74"/>
      <c r="E129" s="75"/>
    </row>
    <row r="130" spans="1:5" s="2" customFormat="1" ht="45" customHeight="1">
      <c r="A130" s="3"/>
      <c r="B130" s="78"/>
      <c r="C130" s="79"/>
      <c r="D130" s="76"/>
      <c r="E130" s="77"/>
    </row>
    <row r="131" spans="1:5" s="2" customFormat="1" ht="46.5" customHeight="1">
      <c r="A131" s="54" t="s">
        <v>3</v>
      </c>
      <c r="B131" s="24" t="s">
        <v>15</v>
      </c>
      <c r="C131" s="53" t="s">
        <v>19</v>
      </c>
      <c r="D131" s="42" t="s">
        <v>9</v>
      </c>
      <c r="E131" s="12"/>
    </row>
    <row r="132" spans="1:5" s="2" customFormat="1" ht="45" customHeight="1">
      <c r="A132" s="28"/>
      <c r="B132" s="52" t="s">
        <v>13</v>
      </c>
      <c r="C132" s="26"/>
      <c r="D132" s="17"/>
      <c r="E132" s="17"/>
    </row>
    <row r="133" spans="1:5" s="2" customFormat="1" ht="17.25" customHeight="1">
      <c r="A133" s="35"/>
      <c r="B133" s="37"/>
      <c r="C133" s="31"/>
      <c r="D133" s="32"/>
      <c r="E133" s="32"/>
    </row>
    <row r="134" spans="1:5" s="2" customFormat="1" ht="12">
      <c r="A134" s="16" t="s">
        <v>3</v>
      </c>
      <c r="B134" s="25" t="s">
        <v>6</v>
      </c>
      <c r="C134" s="13" t="s">
        <v>2</v>
      </c>
      <c r="D134" s="14" t="s">
        <v>8</v>
      </c>
      <c r="E134" s="15" t="s">
        <v>4</v>
      </c>
    </row>
    <row r="135" spans="1:5" s="2" customFormat="1" ht="45" customHeight="1">
      <c r="A135" s="55"/>
      <c r="B135" s="63" t="s">
        <v>13</v>
      </c>
      <c r="C135" s="56"/>
      <c r="D135" s="57"/>
      <c r="E135" s="64"/>
    </row>
    <row r="136" spans="1:5" s="2" customFormat="1" ht="14.25" customHeight="1">
      <c r="A136" s="39"/>
      <c r="B136" s="47"/>
      <c r="C136" s="51"/>
      <c r="D136" s="22"/>
      <c r="E136" s="40"/>
    </row>
    <row r="137" spans="1:5" s="2" customFormat="1" ht="14.25" customHeight="1">
      <c r="A137" s="73" t="s">
        <v>29</v>
      </c>
      <c r="B137" s="73"/>
      <c r="C137" s="73"/>
      <c r="D137" s="73"/>
      <c r="E137" s="18"/>
    </row>
    <row r="138" spans="1:5" s="2" customFormat="1" ht="12">
      <c r="A138" s="3"/>
      <c r="B138" s="19" t="s">
        <v>0</v>
      </c>
      <c r="C138" s="41"/>
      <c r="D138" s="6"/>
      <c r="E138" s="18"/>
    </row>
    <row r="139" spans="1:5" s="2" customFormat="1" ht="15" customHeight="1">
      <c r="A139" s="3"/>
      <c r="B139" s="19" t="s">
        <v>1</v>
      </c>
      <c r="C139" s="41"/>
      <c r="D139" s="6"/>
      <c r="E139" s="18"/>
    </row>
    <row r="140" spans="1:5" s="2" customFormat="1" ht="19.5" customHeight="1">
      <c r="A140" s="3"/>
      <c r="B140" s="4"/>
      <c r="C140" s="5"/>
      <c r="D140" s="6"/>
      <c r="E140" s="18"/>
    </row>
    <row r="141" spans="1:5" s="2" customFormat="1" ht="40.5" customHeight="1">
      <c r="A141" s="43" t="s">
        <v>3</v>
      </c>
      <c r="B141" s="25" t="s">
        <v>14</v>
      </c>
      <c r="C141" s="44" t="s">
        <v>2</v>
      </c>
      <c r="D141" s="45" t="s">
        <v>5</v>
      </c>
      <c r="E141" s="45"/>
    </row>
    <row r="142" spans="1:5" s="2" customFormat="1" ht="39" customHeight="1">
      <c r="A142" s="28"/>
      <c r="B142" s="52" t="s">
        <v>13</v>
      </c>
      <c r="C142" s="38"/>
      <c r="D142" s="20"/>
      <c r="E142" s="20"/>
    </row>
    <row r="143" spans="1:5" s="2" customFormat="1" ht="16.5" customHeight="1">
      <c r="A143" s="21"/>
      <c r="C143" s="9"/>
      <c r="D143" s="22"/>
      <c r="E143" s="23"/>
    </row>
    <row r="144" spans="1:5" s="2" customFormat="1" ht="44.25" customHeight="1">
      <c r="A144" s="3"/>
      <c r="B144" s="19" t="s">
        <v>0</v>
      </c>
      <c r="C144" s="27">
        <v>8</v>
      </c>
      <c r="D144" s="74" t="s">
        <v>24</v>
      </c>
      <c r="E144" s="75"/>
    </row>
    <row r="145" spans="1:5" s="2" customFormat="1" ht="16.5" customHeight="1">
      <c r="A145" s="3"/>
      <c r="B145" s="19" t="s">
        <v>1</v>
      </c>
      <c r="C145" s="27">
        <v>0</v>
      </c>
      <c r="D145" s="74"/>
      <c r="E145" s="75"/>
    </row>
    <row r="146" spans="1:5" s="2" customFormat="1" ht="45" customHeight="1">
      <c r="A146" s="3"/>
      <c r="B146" s="78"/>
      <c r="C146" s="79"/>
      <c r="D146" s="76"/>
      <c r="E146" s="77"/>
    </row>
    <row r="147" spans="1:5" s="2" customFormat="1" ht="46.5" customHeight="1">
      <c r="A147" s="54" t="s">
        <v>3</v>
      </c>
      <c r="B147" s="24" t="s">
        <v>15</v>
      </c>
      <c r="C147" s="53" t="s">
        <v>19</v>
      </c>
      <c r="D147" s="42" t="s">
        <v>9</v>
      </c>
      <c r="E147" s="12"/>
    </row>
    <row r="148" spans="1:5" s="2" customFormat="1" ht="45" customHeight="1">
      <c r="A148" s="28"/>
      <c r="B148" s="52" t="s">
        <v>13</v>
      </c>
      <c r="C148" s="26"/>
      <c r="D148" s="17"/>
      <c r="E148" s="17"/>
    </row>
    <row r="149" spans="1:5" s="2" customFormat="1" ht="17.25" customHeight="1">
      <c r="A149" s="35"/>
      <c r="B149" s="37"/>
      <c r="C149" s="31"/>
      <c r="D149" s="32"/>
      <c r="E149" s="32"/>
    </row>
    <row r="150" spans="1:5" s="2" customFormat="1" ht="12">
      <c r="A150" s="16" t="s">
        <v>3</v>
      </c>
      <c r="B150" s="25" t="s">
        <v>6</v>
      </c>
      <c r="C150" s="13" t="s">
        <v>2</v>
      </c>
      <c r="D150" s="14" t="s">
        <v>8</v>
      </c>
      <c r="E150" s="15" t="s">
        <v>4</v>
      </c>
    </row>
    <row r="151" spans="1:5" s="2" customFormat="1" ht="45" customHeight="1">
      <c r="A151" s="55"/>
      <c r="B151" s="63" t="s">
        <v>13</v>
      </c>
      <c r="C151" s="56"/>
      <c r="D151" s="57"/>
      <c r="E151" s="64"/>
    </row>
    <row r="152" spans="1:5" s="2" customFormat="1" ht="24.75" customHeight="1">
      <c r="A152" s="33"/>
      <c r="B152" s="34"/>
      <c r="C152" s="50"/>
      <c r="D152" s="30"/>
      <c r="E152" s="30"/>
    </row>
    <row r="153" spans="1:5" s="2" customFormat="1" ht="14.25" customHeight="1">
      <c r="A153" s="73" t="s">
        <v>34</v>
      </c>
      <c r="B153" s="73"/>
      <c r="C153" s="73"/>
      <c r="D153" s="73"/>
      <c r="E153" s="18"/>
    </row>
    <row r="154" spans="1:5" s="2" customFormat="1" ht="12">
      <c r="A154" s="3"/>
      <c r="B154" s="19" t="s">
        <v>0</v>
      </c>
      <c r="C154" s="41"/>
      <c r="D154" s="6"/>
      <c r="E154" s="18"/>
    </row>
    <row r="155" spans="1:5" s="2" customFormat="1" ht="15" customHeight="1">
      <c r="A155" s="3"/>
      <c r="B155" s="19" t="s">
        <v>1</v>
      </c>
      <c r="C155" s="41"/>
      <c r="D155" s="6"/>
      <c r="E155" s="18"/>
    </row>
    <row r="156" spans="1:5" s="2" customFormat="1" ht="19.5" customHeight="1">
      <c r="A156" s="3"/>
      <c r="B156" s="4"/>
      <c r="C156" s="5"/>
      <c r="D156" s="6"/>
      <c r="E156" s="18"/>
    </row>
    <row r="157" spans="1:5" s="2" customFormat="1" ht="40.5" customHeight="1">
      <c r="A157" s="43" t="s">
        <v>3</v>
      </c>
      <c r="B157" s="25" t="s">
        <v>14</v>
      </c>
      <c r="C157" s="44" t="s">
        <v>2</v>
      </c>
      <c r="D157" s="45" t="s">
        <v>5</v>
      </c>
      <c r="E157" s="45"/>
    </row>
    <row r="158" spans="1:5" s="2" customFormat="1" ht="39" customHeight="1">
      <c r="A158" s="28"/>
      <c r="B158" s="52" t="s">
        <v>13</v>
      </c>
      <c r="C158" s="38"/>
      <c r="D158" s="20"/>
      <c r="E158" s="20"/>
    </row>
    <row r="159" spans="1:5" s="2" customFormat="1" ht="16.5" customHeight="1">
      <c r="A159" s="21"/>
      <c r="C159" s="9"/>
      <c r="D159" s="22"/>
      <c r="E159" s="23"/>
    </row>
    <row r="160" spans="1:5" s="2" customFormat="1" ht="44.25" customHeight="1">
      <c r="A160" s="3"/>
      <c r="B160" s="19" t="s">
        <v>0</v>
      </c>
      <c r="C160" s="27">
        <v>8</v>
      </c>
      <c r="D160" s="74" t="s">
        <v>24</v>
      </c>
      <c r="E160" s="75"/>
    </row>
    <row r="161" spans="1:5" s="2" customFormat="1" ht="16.5" customHeight="1">
      <c r="A161" s="3"/>
      <c r="B161" s="19" t="s">
        <v>1</v>
      </c>
      <c r="C161" s="27">
        <v>0</v>
      </c>
      <c r="D161" s="74"/>
      <c r="E161" s="75"/>
    </row>
    <row r="162" spans="1:5" s="2" customFormat="1" ht="45" customHeight="1">
      <c r="A162" s="3"/>
      <c r="B162" s="78"/>
      <c r="C162" s="79"/>
      <c r="D162" s="76"/>
      <c r="E162" s="77"/>
    </row>
    <row r="163" spans="1:5" s="2" customFormat="1" ht="46.5" customHeight="1">
      <c r="A163" s="54" t="s">
        <v>3</v>
      </c>
      <c r="B163" s="24" t="s">
        <v>15</v>
      </c>
      <c r="C163" s="53" t="s">
        <v>19</v>
      </c>
      <c r="D163" s="42" t="s">
        <v>9</v>
      </c>
      <c r="E163" s="12"/>
    </row>
    <row r="164" spans="1:5" s="2" customFormat="1" ht="45" customHeight="1">
      <c r="A164" s="28"/>
      <c r="B164" s="52" t="s">
        <v>13</v>
      </c>
      <c r="C164" s="26"/>
      <c r="D164" s="17"/>
      <c r="E164" s="17"/>
    </row>
    <row r="165" spans="1:5" s="2" customFormat="1" ht="17.25" customHeight="1">
      <c r="A165" s="35"/>
      <c r="B165" s="37"/>
      <c r="C165" s="31"/>
      <c r="D165" s="32"/>
      <c r="E165" s="32"/>
    </row>
    <row r="166" spans="1:5" s="2" customFormat="1" ht="12">
      <c r="A166" s="16" t="s">
        <v>3</v>
      </c>
      <c r="B166" s="25" t="s">
        <v>6</v>
      </c>
      <c r="C166" s="13" t="s">
        <v>2</v>
      </c>
      <c r="D166" s="14" t="s">
        <v>8</v>
      </c>
      <c r="E166" s="15" t="s">
        <v>4</v>
      </c>
    </row>
    <row r="167" spans="1:5" s="2" customFormat="1" ht="45" customHeight="1">
      <c r="A167" s="55"/>
      <c r="B167" s="63" t="s">
        <v>13</v>
      </c>
      <c r="C167" s="56"/>
      <c r="D167" s="57"/>
      <c r="E167" s="64"/>
    </row>
    <row r="168" ht="94.5" customHeight="1"/>
    <row r="169" spans="2:5" ht="15.75" customHeight="1">
      <c r="B169" s="85" t="s">
        <v>36</v>
      </c>
      <c r="C169" s="86"/>
      <c r="D169" s="87" t="s">
        <v>37</v>
      </c>
      <c r="E169" s="87"/>
    </row>
    <row r="170" spans="4:5" ht="26.25" customHeight="1">
      <c r="D170" s="83"/>
      <c r="E170" s="83"/>
    </row>
  </sheetData>
  <sheetProtection/>
  <mergeCells count="34">
    <mergeCell ref="C17:E17"/>
    <mergeCell ref="A153:D153"/>
    <mergeCell ref="D160:E162"/>
    <mergeCell ref="B162:C162"/>
    <mergeCell ref="B44:C44"/>
    <mergeCell ref="A51:D51"/>
    <mergeCell ref="D58:E60"/>
    <mergeCell ref="B60:C60"/>
    <mergeCell ref="D26:E28"/>
    <mergeCell ref="B28:C28"/>
    <mergeCell ref="D169:E169"/>
    <mergeCell ref="D170:E170"/>
    <mergeCell ref="B98:C98"/>
    <mergeCell ref="A137:D137"/>
    <mergeCell ref="D144:E146"/>
    <mergeCell ref="B146:C146"/>
    <mergeCell ref="A3:D3"/>
    <mergeCell ref="B12:C12"/>
    <mergeCell ref="A89:D89"/>
    <mergeCell ref="D96:E98"/>
    <mergeCell ref="A70:D70"/>
    <mergeCell ref="D78:E80"/>
    <mergeCell ref="B80:C80"/>
    <mergeCell ref="D10:E12"/>
    <mergeCell ref="A35:D35"/>
    <mergeCell ref="D42:E44"/>
    <mergeCell ref="A19:D19"/>
    <mergeCell ref="A121:D121"/>
    <mergeCell ref="D128:E130"/>
    <mergeCell ref="B130:C130"/>
    <mergeCell ref="A105:D105"/>
    <mergeCell ref="D112:E114"/>
    <mergeCell ref="B114:C114"/>
    <mergeCell ref="C103:E103"/>
  </mergeCells>
  <printOptions horizontalCentered="1" verticalCentered="1"/>
  <pageMargins left="0.31496062992125984" right="0.31496062992125984" top="0" bottom="0.15748031496062992" header="0.1968503937007874" footer="0.31496062992125984"/>
  <pageSetup fitToHeight="0" fitToWidth="1" horizontalDpi="300" verticalDpi="300" orientation="portrait" paperSize="9" scale="68" r:id="rId1"/>
  <headerFooter alignWithMargins="0">
    <oddFooter>&amp;CStrona &amp;P z &amp;N</oddFooter>
  </headerFooter>
  <rowBreaks count="3" manualBreakCount="3">
    <brk id="49" max="6" man="1"/>
    <brk id="87" max="6" man="1"/>
    <brk id="1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Joanna Mosór</cp:lastModifiedBy>
  <cp:lastPrinted>2019-04-02T08:26:37Z</cp:lastPrinted>
  <dcterms:created xsi:type="dcterms:W3CDTF">2006-02-24T09:13:32Z</dcterms:created>
  <dcterms:modified xsi:type="dcterms:W3CDTF">2019-04-02T08:26:38Z</dcterms:modified>
  <cp:category/>
  <cp:version/>
  <cp:contentType/>
  <cp:contentStatus/>
</cp:coreProperties>
</file>