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8520" activeTab="0"/>
  </bookViews>
  <sheets>
    <sheet name="punktacja" sheetId="1" r:id="rId1"/>
  </sheets>
  <definedNames>
    <definedName name="_xlnm.Print_Area" localSheetId="0">'punktacja'!$A$1:$G$129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<sst xmlns="http://schemas.openxmlformats.org/spreadsheetml/2006/main" count="163" uniqueCount="32">
  <si>
    <t>MAX</t>
  </si>
  <si>
    <t>MIN</t>
  </si>
  <si>
    <t>CENA</t>
  </si>
  <si>
    <t>NR OF.</t>
  </si>
  <si>
    <t>SUMA</t>
  </si>
  <si>
    <t>ILOŚĆ PUNKTÓW ZA CENĘ</t>
  </si>
  <si>
    <t>PUNKTACJA ŁĄCZNA</t>
  </si>
  <si>
    <t xml:space="preserve">PAKIET NR 1 </t>
  </si>
  <si>
    <t>TERMIN</t>
  </si>
  <si>
    <t>ILOŚĆ PUNKTÓW za Termin realizacji zamówienia</t>
  </si>
  <si>
    <t>Godziny</t>
  </si>
  <si>
    <t>PAKIET NR 3</t>
  </si>
  <si>
    <t>PAKIET NR 2</t>
  </si>
  <si>
    <t>Zamawiający</t>
  </si>
  <si>
    <t>PAKIET NR 4</t>
  </si>
  <si>
    <t>CENA 90%</t>
  </si>
  <si>
    <t>TERMIN REALIZACJI ZAMÓWIENIA - 10%</t>
  </si>
  <si>
    <t>PAKIET NR 5</t>
  </si>
  <si>
    <t>PAKIET NR 6</t>
  </si>
  <si>
    <t>PAKIET NR 7</t>
  </si>
  <si>
    <t>Salus International Sp. z o.o.
Ul. Pułaskiego 9
40-273 Katowice</t>
  </si>
  <si>
    <t xml:space="preserve"> - 72 godziny – 0 pkt
- 60 godzin – 1 pkt
- 48 godzin – 2 pkt
- 36 godzin – 3 pkt
- 24 godziny i krócej – 4 pkt</t>
  </si>
  <si>
    <t xml:space="preserve"> - 72 godziny – 0 pkt
- 60 godzin – 1 pkt
- 48 godzin – 2 pkt
- 36 godzin – 3 pkt
- 24 godziny i krócej – 4 pkt
</t>
  </si>
  <si>
    <t>Lider Konsorcjum
ANPHARM Przedsiębiorstwo Farmaceutyczne S.A.
Ul. Annopol 6B
03-236 Warszawa
Członek Konsorcjum
SERVIER POLSKA SERVICES Sp. z o.o.
Ul. Jana Kazimierza 10
01-248 Warszawa</t>
  </si>
  <si>
    <t>Sanofi-Aventis Sp. z o.o.
Ul. Bonifraterska 17
00-203 Warszawa</t>
  </si>
  <si>
    <t>Konsorcjum Firm
Lider Konsorcjum:
URTICA Sp. z o.o.
Ul. Krzemieniecka 120
54-613 Wrocław
Członek Konsorcjum:
PGF S.A.
Ul. Zbąszyńska 3
91-342 Łódź</t>
  </si>
  <si>
    <t>Konsorcjum Firm
Lider Konsorcjum:
 URTICA Sp. z o.o.
Ul. Krzemieniecka 120
54-613 Wrocław
Członek Konsorcjum:
PGF S.A.
Ul. Zbąszyńska 3
91-342 Łódź</t>
  </si>
  <si>
    <t>brak ofert</t>
  </si>
  <si>
    <t>Hurtownia Farmaceutyczna MEDIFARM Sp. z o.o.
Ul. Bławatków 6
43-100 Tychy</t>
  </si>
  <si>
    <t>PUNKTACJA           DZP/07PN/2018</t>
  </si>
  <si>
    <t>Zabrze dnia 25.06.2018</t>
  </si>
  <si>
    <t>oferta odrzucona na podstawie art. 89 ust 1 pkt 1 w zw.art. 89 ust.1 pkt 8 ustawy pzp.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</si>
</sst>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wrapText="1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183" fontId="47" fillId="0" borderId="0" xfId="60" applyNumberFormat="1" applyFont="1" applyFill="1" applyBorder="1" applyAlignment="1">
      <alignment horizontal="center" vertical="center"/>
    </xf>
    <xf numFmtId="183" fontId="5" fillId="0" borderId="0" xfId="6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top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8" fillId="2" borderId="11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center" vertical="center" wrapText="1"/>
    </xf>
    <xf numFmtId="165" fontId="10" fillId="34" borderId="0" xfId="0" applyNumberFormat="1" applyFont="1" applyFill="1" applyBorder="1" applyAlignment="1">
      <alignment horizontal="left" vertical="center" wrapText="1"/>
    </xf>
    <xf numFmtId="177" fontId="4" fillId="34" borderId="0" xfId="0" applyNumberFormat="1" applyFont="1" applyFill="1" applyBorder="1" applyAlignment="1">
      <alignment horizontal="center" vertical="center" wrapText="1"/>
    </xf>
    <xf numFmtId="177" fontId="8" fillId="34" borderId="0" xfId="0" applyNumberFormat="1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>
      <alignment wrapText="1"/>
    </xf>
    <xf numFmtId="0" fontId="11" fillId="2" borderId="11" xfId="0" applyNumberFormat="1" applyFont="1" applyFill="1" applyBorder="1" applyAlignment="1">
      <alignment horizontal="center" vertical="center" wrapText="1"/>
    </xf>
    <xf numFmtId="177" fontId="4" fillId="2" borderId="11" xfId="6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65" fontId="10" fillId="34" borderId="11" xfId="0" applyNumberFormat="1" applyFont="1" applyFill="1" applyBorder="1" applyAlignment="1">
      <alignment horizontal="left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8" fillId="34" borderId="11" xfId="0" applyNumberFormat="1" applyFont="1" applyFill="1" applyBorder="1" applyAlignment="1">
      <alignment horizontal="center" vertical="center" wrapText="1"/>
    </xf>
    <xf numFmtId="177" fontId="5" fillId="34" borderId="11" xfId="0" applyNumberFormat="1" applyFont="1" applyFill="1" applyBorder="1" applyAlignment="1">
      <alignment horizontal="center" vertical="center" wrapText="1"/>
    </xf>
    <xf numFmtId="165" fontId="4" fillId="34" borderId="0" xfId="0" applyNumberFormat="1" applyFont="1" applyFill="1" applyAlignment="1">
      <alignment wrapText="1"/>
    </xf>
    <xf numFmtId="177" fontId="4" fillId="34" borderId="0" xfId="0" applyNumberFormat="1" applyFont="1" applyFill="1" applyAlignment="1">
      <alignment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5" fillId="33" borderId="18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7" fontId="1" fillId="0" borderId="17" xfId="0" applyNumberFormat="1" applyFont="1" applyFill="1" applyBorder="1" applyAlignment="1">
      <alignment horizontal="center" wrapText="1"/>
    </xf>
    <xf numFmtId="177" fontId="1" fillId="0" borderId="12" xfId="0" applyNumberFormat="1" applyFont="1" applyFill="1" applyBorder="1" applyAlignment="1">
      <alignment horizontal="center" wrapText="1"/>
    </xf>
    <xf numFmtId="177" fontId="48" fillId="0" borderId="18" xfId="0" applyNumberFormat="1" applyFont="1" applyFill="1" applyBorder="1" applyAlignment="1">
      <alignment horizontal="center" vertical="center" wrapText="1"/>
    </xf>
    <xf numFmtId="177" fontId="48" fillId="0" borderId="19" xfId="0" applyNumberFormat="1" applyFont="1" applyFill="1" applyBorder="1" applyAlignment="1">
      <alignment horizontal="center" vertical="center" wrapText="1"/>
    </xf>
    <xf numFmtId="177" fontId="48" fillId="0" borderId="20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view="pageBreakPreview" zoomScale="75" zoomScaleSheetLayoutView="75" zoomScalePageLayoutView="0" workbookViewId="0" topLeftCell="A40">
      <selection activeCell="F29" sqref="F2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29</v>
      </c>
      <c r="D2" s="6"/>
    </row>
    <row r="3" spans="1:9" ht="17.25" customHeight="1">
      <c r="A3" s="80" t="s">
        <v>7</v>
      </c>
      <c r="B3" s="80"/>
      <c r="C3" s="80"/>
      <c r="D3" s="80"/>
      <c r="E3" s="17"/>
      <c r="G3" s="34"/>
      <c r="H3" s="35"/>
      <c r="I3" s="2"/>
    </row>
    <row r="4" spans="2:9" ht="12.75" customHeight="1">
      <c r="B4" s="18" t="s">
        <v>0</v>
      </c>
      <c r="C4" s="41">
        <v>167541.07</v>
      </c>
      <c r="D4" s="6"/>
      <c r="E4" s="17"/>
      <c r="G4" s="34"/>
      <c r="H4" s="36"/>
      <c r="I4" s="2"/>
    </row>
    <row r="5" spans="2:5" ht="14.25" customHeight="1">
      <c r="B5" s="18" t="s">
        <v>1</v>
      </c>
      <c r="C5" s="41">
        <v>165083.43</v>
      </c>
      <c r="D5" s="6"/>
      <c r="E5" s="17"/>
    </row>
    <row r="6" spans="1:5" s="8" customFormat="1" ht="13.5" customHeight="1">
      <c r="A6" s="3"/>
      <c r="B6" s="4"/>
      <c r="C6" s="5"/>
      <c r="D6" s="6"/>
      <c r="E6" s="17"/>
    </row>
    <row r="7" spans="1:5" s="8" customFormat="1" ht="26.25" customHeight="1">
      <c r="A7" s="43" t="s">
        <v>3</v>
      </c>
      <c r="B7" s="24" t="s">
        <v>15</v>
      </c>
      <c r="C7" s="44" t="s">
        <v>2</v>
      </c>
      <c r="D7" s="45" t="s">
        <v>5</v>
      </c>
      <c r="E7" s="45"/>
    </row>
    <row r="8" spans="1:5" s="8" customFormat="1" ht="115.5" customHeight="1">
      <c r="A8" s="27">
        <v>3</v>
      </c>
      <c r="B8" s="28" t="s">
        <v>26</v>
      </c>
      <c r="C8" s="37">
        <v>165083.43</v>
      </c>
      <c r="D8" s="19">
        <f>C5/C8*0.9</f>
        <v>0.9</v>
      </c>
      <c r="E8" s="19"/>
    </row>
    <row r="9" spans="1:5" s="8" customFormat="1" ht="41.25" customHeight="1">
      <c r="A9" s="27">
        <v>4</v>
      </c>
      <c r="B9" s="28" t="s">
        <v>20</v>
      </c>
      <c r="C9" s="37">
        <v>167541.07</v>
      </c>
      <c r="D9" s="19">
        <f>C5/C9*0.9</f>
        <v>0.8867980071990706</v>
      </c>
      <c r="E9" s="19"/>
    </row>
    <row r="10" spans="1:5" s="8" customFormat="1" ht="16.5" customHeight="1">
      <c r="A10" s="20"/>
      <c r="B10" s="2"/>
      <c r="C10" s="9"/>
      <c r="D10" s="21"/>
      <c r="E10" s="22"/>
    </row>
    <row r="11" spans="1:9" s="2" customFormat="1" ht="12" customHeight="1">
      <c r="A11" s="3"/>
      <c r="B11" s="18" t="s">
        <v>0</v>
      </c>
      <c r="C11" s="26">
        <v>4</v>
      </c>
      <c r="D11" s="88" t="s">
        <v>21</v>
      </c>
      <c r="E11" s="89"/>
      <c r="F11" s="1"/>
      <c r="G11" s="1"/>
      <c r="H11" s="1"/>
      <c r="I11" s="1"/>
    </row>
    <row r="12" spans="1:9" s="2" customFormat="1" ht="14.25" customHeight="1">
      <c r="A12" s="3"/>
      <c r="B12" s="18" t="s">
        <v>1</v>
      </c>
      <c r="C12" s="26">
        <v>0</v>
      </c>
      <c r="D12" s="88"/>
      <c r="E12" s="89"/>
      <c r="F12" s="1"/>
      <c r="G12" s="1"/>
      <c r="H12" s="1"/>
      <c r="I12" s="1"/>
    </row>
    <row r="13" spans="1:5" s="2" customFormat="1" ht="56.25" customHeight="1">
      <c r="A13" s="3"/>
      <c r="B13" s="78"/>
      <c r="C13" s="79"/>
      <c r="D13" s="90"/>
      <c r="E13" s="91"/>
    </row>
    <row r="14" spans="1:5" ht="54.75" customHeight="1">
      <c r="A14" s="56" t="s">
        <v>3</v>
      </c>
      <c r="B14" s="23" t="s">
        <v>16</v>
      </c>
      <c r="C14" s="55" t="s">
        <v>10</v>
      </c>
      <c r="D14" s="42" t="s">
        <v>9</v>
      </c>
      <c r="E14" s="11"/>
    </row>
    <row r="15" spans="1:5" ht="102.75" customHeight="1">
      <c r="A15" s="27">
        <v>3</v>
      </c>
      <c r="B15" s="28" t="s">
        <v>26</v>
      </c>
      <c r="C15" s="25">
        <v>24</v>
      </c>
      <c r="D15" s="16">
        <f>4/4*0.1</f>
        <v>0.1</v>
      </c>
      <c r="E15" s="16"/>
    </row>
    <row r="16" spans="1:5" ht="45" customHeight="1">
      <c r="A16" s="32">
        <v>4</v>
      </c>
      <c r="B16" s="28" t="s">
        <v>20</v>
      </c>
      <c r="C16" s="25">
        <v>24</v>
      </c>
      <c r="D16" s="16">
        <f>4/4*0.1</f>
        <v>0.1</v>
      </c>
      <c r="E16" s="16"/>
    </row>
    <row r="17" spans="1:5" ht="16.5" customHeight="1">
      <c r="A17" s="34"/>
      <c r="B17" s="36"/>
      <c r="C17" s="30"/>
      <c r="D17" s="31"/>
      <c r="E17" s="31"/>
    </row>
    <row r="18" spans="1:5" ht="12">
      <c r="A18" s="15" t="s">
        <v>3</v>
      </c>
      <c r="B18" s="24" t="s">
        <v>6</v>
      </c>
      <c r="C18" s="12" t="s">
        <v>2</v>
      </c>
      <c r="D18" s="13" t="s">
        <v>8</v>
      </c>
      <c r="E18" s="14" t="s">
        <v>4</v>
      </c>
    </row>
    <row r="19" spans="1:8" ht="113.25" customHeight="1">
      <c r="A19" s="57">
        <v>3</v>
      </c>
      <c r="B19" s="58" t="s">
        <v>26</v>
      </c>
      <c r="C19" s="59">
        <f>D8</f>
        <v>0.9</v>
      </c>
      <c r="D19" s="60">
        <f>D15</f>
        <v>0.1</v>
      </c>
      <c r="E19" s="61">
        <f>C19+D19</f>
        <v>1</v>
      </c>
      <c r="G19" s="17"/>
      <c r="H19" s="17"/>
    </row>
    <row r="20" spans="1:8" ht="44.25" customHeight="1">
      <c r="A20" s="69">
        <v>4</v>
      </c>
      <c r="B20" s="70" t="s">
        <v>20</v>
      </c>
      <c r="C20" s="71">
        <f>D9</f>
        <v>0.8867980071990706</v>
      </c>
      <c r="D20" s="72">
        <f>D16</f>
        <v>0.1</v>
      </c>
      <c r="E20" s="73">
        <f>C20+D20</f>
        <v>0.9867980071990706</v>
      </c>
      <c r="G20" s="17"/>
      <c r="H20" s="17"/>
    </row>
    <row r="21" spans="2:9" ht="19.5" customHeight="1">
      <c r="B21" s="4"/>
      <c r="D21" s="6"/>
      <c r="G21" s="32"/>
      <c r="H21" s="33"/>
      <c r="I21" s="2"/>
    </row>
    <row r="22" spans="2:4" ht="15" customHeight="1">
      <c r="B22" s="4"/>
      <c r="D22" s="6"/>
    </row>
    <row r="23" spans="1:9" ht="17.25" customHeight="1">
      <c r="A23" s="80" t="s">
        <v>12</v>
      </c>
      <c r="B23" s="80"/>
      <c r="C23" s="80"/>
      <c r="D23" s="80"/>
      <c r="E23" s="17"/>
      <c r="G23" s="34"/>
      <c r="H23" s="35"/>
      <c r="I23" s="2"/>
    </row>
    <row r="24" spans="2:9" ht="12.75" customHeight="1">
      <c r="B24" s="18" t="s">
        <v>0</v>
      </c>
      <c r="C24" s="41"/>
      <c r="D24" s="6"/>
      <c r="E24" s="17"/>
      <c r="G24" s="34"/>
      <c r="H24" s="36"/>
      <c r="I24" s="2"/>
    </row>
    <row r="25" spans="2:5" ht="14.25" customHeight="1">
      <c r="B25" s="18" t="s">
        <v>1</v>
      </c>
      <c r="C25" s="41"/>
      <c r="D25" s="6"/>
      <c r="E25" s="17"/>
    </row>
    <row r="26" spans="1:5" s="8" customFormat="1" ht="13.5" customHeight="1">
      <c r="A26" s="3"/>
      <c r="B26" s="4"/>
      <c r="C26" s="5"/>
      <c r="D26" s="6"/>
      <c r="E26" s="17"/>
    </row>
    <row r="27" spans="1:5" s="8" customFormat="1" ht="26.25" customHeight="1">
      <c r="A27" s="43" t="s">
        <v>3</v>
      </c>
      <c r="B27" s="24" t="s">
        <v>15</v>
      </c>
      <c r="C27" s="44" t="s">
        <v>2</v>
      </c>
      <c r="D27" s="45" t="s">
        <v>5</v>
      </c>
      <c r="E27" s="45"/>
    </row>
    <row r="28" spans="1:4" s="8" customFormat="1" ht="62.25" customHeight="1">
      <c r="A28" s="27"/>
      <c r="B28" s="95" t="s">
        <v>27</v>
      </c>
      <c r="C28" s="37"/>
      <c r="D28" s="19"/>
    </row>
    <row r="29" spans="1:5" s="8" customFormat="1" ht="16.5" customHeight="1">
      <c r="A29" s="20"/>
      <c r="B29" s="2"/>
      <c r="C29" s="9"/>
      <c r="D29" s="21"/>
      <c r="E29" s="22"/>
    </row>
    <row r="30" spans="1:9" s="2" customFormat="1" ht="12" customHeight="1">
      <c r="A30" s="3"/>
      <c r="B30" s="18" t="s">
        <v>0</v>
      </c>
      <c r="C30" s="26">
        <v>4</v>
      </c>
      <c r="D30" s="88" t="s">
        <v>22</v>
      </c>
      <c r="E30" s="89"/>
      <c r="F30" s="1"/>
      <c r="G30" s="1"/>
      <c r="H30" s="1"/>
      <c r="I30" s="1"/>
    </row>
    <row r="31" spans="1:9" s="2" customFormat="1" ht="14.25" customHeight="1">
      <c r="A31" s="3"/>
      <c r="B31" s="18" t="s">
        <v>1</v>
      </c>
      <c r="C31" s="26">
        <v>0</v>
      </c>
      <c r="D31" s="88"/>
      <c r="E31" s="89"/>
      <c r="F31" s="1"/>
      <c r="G31" s="1"/>
      <c r="H31" s="1"/>
      <c r="I31" s="1"/>
    </row>
    <row r="32" spans="1:5" s="2" customFormat="1" ht="57" customHeight="1">
      <c r="A32" s="3"/>
      <c r="B32" s="78"/>
      <c r="C32" s="79"/>
      <c r="D32" s="90"/>
      <c r="E32" s="91"/>
    </row>
    <row r="33" spans="1:5" ht="55.5" customHeight="1">
      <c r="A33" s="56" t="s">
        <v>3</v>
      </c>
      <c r="B33" s="23" t="s">
        <v>16</v>
      </c>
      <c r="C33" s="55" t="s">
        <v>10</v>
      </c>
      <c r="D33" s="42" t="s">
        <v>9</v>
      </c>
      <c r="E33" s="11"/>
    </row>
    <row r="34" spans="1:5" ht="37.5" customHeight="1">
      <c r="A34" s="27"/>
      <c r="B34" s="95" t="s">
        <v>27</v>
      </c>
      <c r="C34" s="25"/>
      <c r="D34" s="16"/>
      <c r="E34" s="16"/>
    </row>
    <row r="35" spans="1:5" ht="16.5" customHeight="1">
      <c r="A35" s="34"/>
      <c r="B35" s="36"/>
      <c r="C35" s="30"/>
      <c r="D35" s="31"/>
      <c r="E35" s="31"/>
    </row>
    <row r="36" spans="1:5" ht="12">
      <c r="A36" s="15" t="s">
        <v>3</v>
      </c>
      <c r="B36" s="24" t="s">
        <v>6</v>
      </c>
      <c r="C36" s="12" t="s">
        <v>2</v>
      </c>
      <c r="D36" s="13" t="s">
        <v>8</v>
      </c>
      <c r="E36" s="14" t="s">
        <v>4</v>
      </c>
    </row>
    <row r="37" spans="1:8" s="74" customFormat="1" ht="49.5" customHeight="1">
      <c r="A37" s="69"/>
      <c r="B37" s="95" t="s">
        <v>27</v>
      </c>
      <c r="C37" s="92"/>
      <c r="D37" s="93"/>
      <c r="E37" s="94"/>
      <c r="G37" s="75"/>
      <c r="H37" s="75"/>
    </row>
    <row r="38" spans="1:5" s="2" customFormat="1" ht="20.25" customHeight="1">
      <c r="A38" s="3"/>
      <c r="B38" s="47"/>
      <c r="C38" s="48"/>
      <c r="D38" s="6"/>
      <c r="E38" s="17"/>
    </row>
    <row r="39" spans="1:5" s="2" customFormat="1" ht="23.25" customHeight="1">
      <c r="A39" s="3"/>
      <c r="B39" s="47"/>
      <c r="C39" s="49"/>
      <c r="D39" s="6"/>
      <c r="E39" s="17"/>
    </row>
    <row r="40" spans="1:5" s="2" customFormat="1" ht="20.25" customHeight="1">
      <c r="A40" s="80" t="s">
        <v>11</v>
      </c>
      <c r="B40" s="80"/>
      <c r="C40" s="80"/>
      <c r="D40" s="80"/>
      <c r="E40" s="17"/>
    </row>
    <row r="41" spans="1:5" s="2" customFormat="1" ht="15.75" customHeight="1">
      <c r="A41" s="3"/>
      <c r="B41" s="18" t="s">
        <v>0</v>
      </c>
      <c r="C41" s="41">
        <v>214647.58</v>
      </c>
      <c r="D41" s="6"/>
      <c r="E41" s="17"/>
    </row>
    <row r="42" spans="1:5" s="2" customFormat="1" ht="17.25" customHeight="1">
      <c r="A42" s="3"/>
      <c r="B42" s="18" t="s">
        <v>1</v>
      </c>
      <c r="C42" s="41">
        <v>206278.28</v>
      </c>
      <c r="D42" s="6"/>
      <c r="E42" s="17"/>
    </row>
    <row r="43" spans="1:5" s="2" customFormat="1" ht="12">
      <c r="A43" s="3"/>
      <c r="B43" s="4"/>
      <c r="C43" s="5"/>
      <c r="D43" s="6"/>
      <c r="E43" s="17"/>
    </row>
    <row r="44" spans="1:5" s="2" customFormat="1" ht="24">
      <c r="A44" s="43" t="s">
        <v>3</v>
      </c>
      <c r="B44" s="24" t="s">
        <v>15</v>
      </c>
      <c r="C44" s="44" t="s">
        <v>2</v>
      </c>
      <c r="D44" s="45" t="s">
        <v>5</v>
      </c>
      <c r="E44" s="45"/>
    </row>
    <row r="45" spans="1:5" s="2" customFormat="1" ht="118.5" customHeight="1">
      <c r="A45" s="27">
        <v>3</v>
      </c>
      <c r="B45" s="28" t="s">
        <v>25</v>
      </c>
      <c r="C45" s="37">
        <v>206278.28</v>
      </c>
      <c r="D45" s="19">
        <f>C42/C45*0.9</f>
        <v>0.9</v>
      </c>
      <c r="E45" s="19"/>
    </row>
    <row r="46" spans="1:5" s="2" customFormat="1" ht="66" customHeight="1">
      <c r="A46" s="27">
        <v>4</v>
      </c>
      <c r="B46" s="28" t="s">
        <v>20</v>
      </c>
      <c r="C46" s="37">
        <v>214647.58</v>
      </c>
      <c r="D46" s="19">
        <f>C42/C46*0.9</f>
        <v>0.8649081997570157</v>
      </c>
      <c r="E46" s="19"/>
    </row>
    <row r="47" spans="1:5" s="2" customFormat="1" ht="18.75" customHeight="1">
      <c r="A47" s="20"/>
      <c r="C47" s="9"/>
      <c r="D47" s="21"/>
      <c r="E47" s="22"/>
    </row>
    <row r="48" spans="1:5" s="2" customFormat="1" ht="15.75" customHeight="1">
      <c r="A48" s="3"/>
      <c r="B48" s="18" t="s">
        <v>0</v>
      </c>
      <c r="C48" s="26">
        <v>4</v>
      </c>
      <c r="D48" s="88" t="s">
        <v>22</v>
      </c>
      <c r="E48" s="89"/>
    </row>
    <row r="49" spans="1:5" s="2" customFormat="1" ht="12">
      <c r="A49" s="3"/>
      <c r="B49" s="18" t="s">
        <v>1</v>
      </c>
      <c r="C49" s="26">
        <v>0</v>
      </c>
      <c r="D49" s="88"/>
      <c r="E49" s="89"/>
    </row>
    <row r="50" spans="1:5" s="2" customFormat="1" ht="46.5" customHeight="1">
      <c r="A50" s="3"/>
      <c r="B50" s="78"/>
      <c r="C50" s="79"/>
      <c r="D50" s="90"/>
      <c r="E50" s="91"/>
    </row>
    <row r="51" spans="1:5" s="2" customFormat="1" ht="58.5" customHeight="1">
      <c r="A51" s="56" t="s">
        <v>3</v>
      </c>
      <c r="B51" s="23" t="s">
        <v>16</v>
      </c>
      <c r="C51" s="55" t="s">
        <v>10</v>
      </c>
      <c r="D51" s="42" t="s">
        <v>9</v>
      </c>
      <c r="E51" s="11"/>
    </row>
    <row r="52" spans="1:5" s="2" customFormat="1" ht="108" customHeight="1">
      <c r="A52" s="27">
        <v>3</v>
      </c>
      <c r="B52" s="28" t="s">
        <v>25</v>
      </c>
      <c r="C52" s="25">
        <v>24</v>
      </c>
      <c r="D52" s="16">
        <f>4/4*0.1</f>
        <v>0.1</v>
      </c>
      <c r="E52" s="16"/>
    </row>
    <row r="53" spans="1:5" s="2" customFormat="1" ht="51" customHeight="1">
      <c r="A53" s="27">
        <v>4</v>
      </c>
      <c r="B53" s="28" t="s">
        <v>20</v>
      </c>
      <c r="C53" s="25">
        <v>24</v>
      </c>
      <c r="D53" s="16">
        <f>4/4*0.1</f>
        <v>0.1</v>
      </c>
      <c r="E53" s="16"/>
    </row>
    <row r="54" spans="1:5" s="2" customFormat="1" ht="18" customHeight="1">
      <c r="A54" s="34"/>
      <c r="B54" s="36"/>
      <c r="C54" s="30"/>
      <c r="D54" s="31"/>
      <c r="E54" s="31"/>
    </row>
    <row r="55" spans="1:5" s="2" customFormat="1" ht="12">
      <c r="A55" s="15" t="s">
        <v>3</v>
      </c>
      <c r="B55" s="24" t="s">
        <v>6</v>
      </c>
      <c r="C55" s="12" t="s">
        <v>2</v>
      </c>
      <c r="D55" s="13" t="s">
        <v>8</v>
      </c>
      <c r="E55" s="14" t="s">
        <v>4</v>
      </c>
    </row>
    <row r="56" spans="1:5" s="2" customFormat="1" ht="108.75" customHeight="1">
      <c r="A56" s="57">
        <v>3</v>
      </c>
      <c r="B56" s="58" t="s">
        <v>25</v>
      </c>
      <c r="C56" s="59">
        <f>D45</f>
        <v>0.9</v>
      </c>
      <c r="D56" s="60">
        <f>D52</f>
        <v>0.1</v>
      </c>
      <c r="E56" s="61">
        <f>C56+D56</f>
        <v>1</v>
      </c>
    </row>
    <row r="57" spans="1:5" s="2" customFormat="1" ht="59.25" customHeight="1">
      <c r="A57" s="69">
        <v>4</v>
      </c>
      <c r="B57" s="70" t="s">
        <v>20</v>
      </c>
      <c r="C57" s="71">
        <f>D46</f>
        <v>0.8649081997570157</v>
      </c>
      <c r="D57" s="72">
        <f>D53</f>
        <v>0.1</v>
      </c>
      <c r="E57" s="73">
        <f>C57+D57</f>
        <v>0.9649081997570157</v>
      </c>
    </row>
    <row r="58" spans="1:5" s="66" customFormat="1" ht="17.25" customHeight="1">
      <c r="A58" s="62"/>
      <c r="B58" s="63"/>
      <c r="C58" s="64"/>
      <c r="D58" s="65"/>
      <c r="E58" s="64"/>
    </row>
    <row r="59" spans="1:5" s="66" customFormat="1" ht="15.75" customHeight="1">
      <c r="A59" s="62"/>
      <c r="B59" s="63"/>
      <c r="C59" s="64"/>
      <c r="D59" s="65"/>
      <c r="E59" s="64"/>
    </row>
    <row r="60" spans="1:5" s="2" customFormat="1" ht="20.25" customHeight="1">
      <c r="A60" s="80" t="s">
        <v>14</v>
      </c>
      <c r="B60" s="80"/>
      <c r="C60" s="80"/>
      <c r="D60" s="80"/>
      <c r="E60" s="17"/>
    </row>
    <row r="61" spans="1:5" s="2" customFormat="1" ht="15.75" customHeight="1">
      <c r="A61" s="3"/>
      <c r="B61" s="18" t="s">
        <v>0</v>
      </c>
      <c r="C61" s="41">
        <v>276548.5</v>
      </c>
      <c r="D61" s="6"/>
      <c r="E61" s="17"/>
    </row>
    <row r="62" spans="1:5" s="2" customFormat="1" ht="17.25" customHeight="1">
      <c r="A62" s="3"/>
      <c r="B62" s="18" t="s">
        <v>1</v>
      </c>
      <c r="C62" s="41">
        <v>276548.5</v>
      </c>
      <c r="D62" s="6"/>
      <c r="E62" s="17"/>
    </row>
    <row r="63" spans="1:5" s="2" customFormat="1" ht="12">
      <c r="A63" s="3"/>
      <c r="B63" s="4"/>
      <c r="C63" s="5"/>
      <c r="D63" s="6"/>
      <c r="E63" s="17"/>
    </row>
    <row r="64" spans="1:5" s="2" customFormat="1" ht="24">
      <c r="A64" s="43" t="s">
        <v>3</v>
      </c>
      <c r="B64" s="24" t="s">
        <v>15</v>
      </c>
      <c r="C64" s="44" t="s">
        <v>2</v>
      </c>
      <c r="D64" s="45" t="s">
        <v>5</v>
      </c>
      <c r="E64" s="45"/>
    </row>
    <row r="65" spans="1:5" s="2" customFormat="1" ht="49.5" customHeight="1">
      <c r="A65" s="27">
        <v>5</v>
      </c>
      <c r="B65" s="28" t="s">
        <v>28</v>
      </c>
      <c r="C65" s="37">
        <v>276548.5</v>
      </c>
      <c r="D65" s="19">
        <f>C62/C65*0.9</f>
        <v>0.9</v>
      </c>
      <c r="E65" s="19"/>
    </row>
    <row r="66" spans="1:5" s="2" customFormat="1" ht="20.25" customHeight="1">
      <c r="A66" s="3"/>
      <c r="B66" s="47"/>
      <c r="C66" s="49"/>
      <c r="D66" s="6"/>
      <c r="E66" s="17"/>
    </row>
    <row r="67" spans="1:5" s="2" customFormat="1" ht="15.75" customHeight="1">
      <c r="A67" s="3"/>
      <c r="B67" s="18" t="s">
        <v>0</v>
      </c>
      <c r="C67" s="26">
        <v>4</v>
      </c>
      <c r="D67" s="88" t="s">
        <v>22</v>
      </c>
      <c r="E67" s="89"/>
    </row>
    <row r="68" spans="1:5" s="2" customFormat="1" ht="12">
      <c r="A68" s="3"/>
      <c r="B68" s="18" t="s">
        <v>1</v>
      </c>
      <c r="C68" s="26">
        <v>0</v>
      </c>
      <c r="D68" s="88"/>
      <c r="E68" s="89"/>
    </row>
    <row r="69" spans="1:5" s="2" customFormat="1" ht="46.5" customHeight="1">
      <c r="A69" s="3"/>
      <c r="B69" s="78"/>
      <c r="C69" s="79"/>
      <c r="D69" s="90"/>
      <c r="E69" s="91"/>
    </row>
    <row r="70" spans="1:5" s="2" customFormat="1" ht="58.5" customHeight="1">
      <c r="A70" s="56" t="s">
        <v>3</v>
      </c>
      <c r="B70" s="23" t="s">
        <v>16</v>
      </c>
      <c r="C70" s="55" t="s">
        <v>10</v>
      </c>
      <c r="D70" s="42" t="s">
        <v>9</v>
      </c>
      <c r="E70" s="11"/>
    </row>
    <row r="71" spans="1:5" s="2" customFormat="1" ht="49.5" customHeight="1">
      <c r="A71" s="27">
        <v>5</v>
      </c>
      <c r="B71" s="28" t="s">
        <v>28</v>
      </c>
      <c r="C71" s="25">
        <v>24</v>
      </c>
      <c r="D71" s="16">
        <f>7/7*0.1</f>
        <v>0.1</v>
      </c>
      <c r="E71" s="16"/>
    </row>
    <row r="72" spans="1:5" s="2" customFormat="1" ht="18" customHeight="1">
      <c r="A72" s="34"/>
      <c r="B72" s="36"/>
      <c r="C72" s="30"/>
      <c r="D72" s="31"/>
      <c r="E72" s="31"/>
    </row>
    <row r="73" spans="1:5" s="2" customFormat="1" ht="12">
      <c r="A73" s="15"/>
      <c r="B73" s="24" t="s">
        <v>6</v>
      </c>
      <c r="C73" s="12" t="s">
        <v>2</v>
      </c>
      <c r="D73" s="13" t="s">
        <v>8</v>
      </c>
      <c r="E73" s="14" t="s">
        <v>4</v>
      </c>
    </row>
    <row r="74" spans="1:5" s="2" customFormat="1" ht="55.5" customHeight="1">
      <c r="A74" s="57">
        <v>5</v>
      </c>
      <c r="B74" s="58" t="s">
        <v>28</v>
      </c>
      <c r="C74" s="59">
        <f>D65</f>
        <v>0.9</v>
      </c>
      <c r="D74" s="60">
        <f>D71</f>
        <v>0.1</v>
      </c>
      <c r="E74" s="61">
        <f>C74+D74</f>
        <v>1</v>
      </c>
    </row>
    <row r="75" spans="1:5" s="66" customFormat="1" ht="15.75" customHeight="1">
      <c r="A75" s="62"/>
      <c r="B75" s="63"/>
      <c r="C75" s="64"/>
      <c r="D75" s="65"/>
      <c r="E75" s="64"/>
    </row>
    <row r="76" spans="1:5" s="2" customFormat="1" ht="13.5" customHeight="1">
      <c r="A76" s="20"/>
      <c r="C76" s="46"/>
      <c r="D76" s="21"/>
      <c r="E76" s="22"/>
    </row>
    <row r="77" spans="1:5" s="2" customFormat="1" ht="15.75" customHeight="1">
      <c r="A77" s="80" t="s">
        <v>17</v>
      </c>
      <c r="B77" s="80"/>
      <c r="C77" s="80"/>
      <c r="D77" s="80"/>
      <c r="E77" s="17"/>
    </row>
    <row r="78" spans="1:5" s="2" customFormat="1" ht="12">
      <c r="A78" s="3"/>
      <c r="B78" s="18" t="s">
        <v>0</v>
      </c>
      <c r="C78" s="41">
        <v>638499.01</v>
      </c>
      <c r="D78" s="6"/>
      <c r="E78" s="17"/>
    </row>
    <row r="79" spans="1:5" s="2" customFormat="1" ht="15" customHeight="1">
      <c r="A79" s="3"/>
      <c r="B79" s="18" t="s">
        <v>1</v>
      </c>
      <c r="C79" s="41">
        <v>638499.01</v>
      </c>
      <c r="D79" s="6"/>
      <c r="E79" s="17"/>
    </row>
    <row r="80" spans="1:5" s="2" customFormat="1" ht="19.5" customHeight="1">
      <c r="A80" s="3"/>
      <c r="B80" s="4"/>
      <c r="C80" s="5"/>
      <c r="D80" s="6"/>
      <c r="E80" s="17"/>
    </row>
    <row r="81" spans="1:5" s="2" customFormat="1" ht="40.5" customHeight="1">
      <c r="A81" s="43" t="s">
        <v>3</v>
      </c>
      <c r="B81" s="24" t="s">
        <v>15</v>
      </c>
      <c r="C81" s="44" t="s">
        <v>2</v>
      </c>
      <c r="D81" s="45" t="s">
        <v>5</v>
      </c>
      <c r="E81" s="45"/>
    </row>
    <row r="82" spans="1:5" s="2" customFormat="1" ht="112.5" customHeight="1">
      <c r="A82" s="27">
        <v>3</v>
      </c>
      <c r="B82" s="28" t="s">
        <v>25</v>
      </c>
      <c r="C82" s="37">
        <v>638499.01</v>
      </c>
      <c r="D82" s="19">
        <f>C79/C82*0.9</f>
        <v>0.9</v>
      </c>
      <c r="E82" s="19"/>
    </row>
    <row r="83" spans="1:5" s="2" customFormat="1" ht="18.75" customHeight="1">
      <c r="A83" s="20"/>
      <c r="C83" s="9"/>
      <c r="D83" s="21"/>
      <c r="E83" s="22"/>
    </row>
    <row r="84" spans="1:5" s="2" customFormat="1" ht="15.75" customHeight="1">
      <c r="A84" s="3"/>
      <c r="B84" s="18" t="s">
        <v>0</v>
      </c>
      <c r="C84" s="26">
        <v>4</v>
      </c>
      <c r="D84" s="88" t="s">
        <v>22</v>
      </c>
      <c r="E84" s="89"/>
    </row>
    <row r="85" spans="1:5" s="2" customFormat="1" ht="12">
      <c r="A85" s="3"/>
      <c r="B85" s="18" t="s">
        <v>1</v>
      </c>
      <c r="C85" s="26">
        <v>0</v>
      </c>
      <c r="D85" s="88"/>
      <c r="E85" s="89"/>
    </row>
    <row r="86" spans="1:5" s="2" customFormat="1" ht="46.5" customHeight="1">
      <c r="A86" s="3"/>
      <c r="B86" s="78"/>
      <c r="C86" s="79"/>
      <c r="D86" s="90"/>
      <c r="E86" s="91"/>
    </row>
    <row r="87" spans="1:5" s="2" customFormat="1" ht="58.5" customHeight="1">
      <c r="A87" s="56" t="s">
        <v>3</v>
      </c>
      <c r="B87" s="23" t="s">
        <v>16</v>
      </c>
      <c r="C87" s="55" t="s">
        <v>10</v>
      </c>
      <c r="D87" s="42" t="s">
        <v>9</v>
      </c>
      <c r="E87" s="11"/>
    </row>
    <row r="88" spans="1:5" s="2" customFormat="1" ht="107.25" customHeight="1">
      <c r="A88" s="27">
        <v>3</v>
      </c>
      <c r="B88" s="28" t="s">
        <v>25</v>
      </c>
      <c r="C88" s="25">
        <v>24</v>
      </c>
      <c r="D88" s="16">
        <f>4/4*0.1</f>
        <v>0.1</v>
      </c>
      <c r="E88" s="16"/>
    </row>
    <row r="89" spans="1:5" s="2" customFormat="1" ht="18" customHeight="1">
      <c r="A89" s="34"/>
      <c r="B89" s="36"/>
      <c r="C89" s="30"/>
      <c r="D89" s="31"/>
      <c r="E89" s="31"/>
    </row>
    <row r="90" spans="1:5" s="2" customFormat="1" ht="12">
      <c r="A90" s="15" t="s">
        <v>3</v>
      </c>
      <c r="B90" s="24" t="s">
        <v>6</v>
      </c>
      <c r="C90" s="12" t="s">
        <v>2</v>
      </c>
      <c r="D90" s="13" t="s">
        <v>8</v>
      </c>
      <c r="E90" s="14" t="s">
        <v>4</v>
      </c>
    </row>
    <row r="91" spans="1:5" s="2" customFormat="1" ht="109.5" customHeight="1">
      <c r="A91" s="57">
        <v>3</v>
      </c>
      <c r="B91" s="58" t="s">
        <v>25</v>
      </c>
      <c r="C91" s="59">
        <f>D82</f>
        <v>0.9</v>
      </c>
      <c r="D91" s="60">
        <v>0.1</v>
      </c>
      <c r="E91" s="61">
        <f>C91+D91</f>
        <v>1</v>
      </c>
    </row>
    <row r="92" spans="1:5" s="2" customFormat="1" ht="30" customHeight="1">
      <c r="A92" s="39"/>
      <c r="B92" s="47"/>
      <c r="C92" s="48"/>
      <c r="D92" s="6"/>
      <c r="E92" s="17"/>
    </row>
    <row r="93" spans="1:5" s="2" customFormat="1" ht="12">
      <c r="A93" s="39"/>
      <c r="B93" s="47"/>
      <c r="C93" s="49"/>
      <c r="D93" s="6"/>
      <c r="E93" s="17"/>
    </row>
    <row r="94" spans="1:5" s="2" customFormat="1" ht="17.25" customHeight="1">
      <c r="A94" s="80" t="s">
        <v>18</v>
      </c>
      <c r="B94" s="80"/>
      <c r="C94" s="80"/>
      <c r="D94" s="80"/>
      <c r="E94" s="17"/>
    </row>
    <row r="95" spans="1:5" s="2" customFormat="1" ht="12.75" customHeight="1">
      <c r="A95" s="3"/>
      <c r="B95" s="18" t="s">
        <v>0</v>
      </c>
      <c r="C95" s="41">
        <v>2454.3</v>
      </c>
      <c r="D95" s="6"/>
      <c r="E95" s="17"/>
    </row>
    <row r="96" spans="1:5" s="2" customFormat="1" ht="14.25" customHeight="1">
      <c r="A96" s="3"/>
      <c r="B96" s="18" t="s">
        <v>1</v>
      </c>
      <c r="C96" s="41">
        <v>2454.3</v>
      </c>
      <c r="D96" s="6"/>
      <c r="E96" s="17"/>
    </row>
    <row r="97" spans="1:5" s="2" customFormat="1" ht="12" customHeight="1">
      <c r="A97" s="3"/>
      <c r="B97" s="4"/>
      <c r="C97" s="5"/>
      <c r="D97" s="6"/>
      <c r="E97" s="17"/>
    </row>
    <row r="98" spans="1:5" s="2" customFormat="1" ht="24">
      <c r="A98" s="43" t="s">
        <v>3</v>
      </c>
      <c r="B98" s="24" t="s">
        <v>15</v>
      </c>
      <c r="C98" s="44" t="s">
        <v>2</v>
      </c>
      <c r="D98" s="45" t="s">
        <v>5</v>
      </c>
      <c r="E98" s="45"/>
    </row>
    <row r="99" spans="1:5" s="2" customFormat="1" ht="96.75" customHeight="1">
      <c r="A99" s="27">
        <v>1</v>
      </c>
      <c r="B99" s="28" t="s">
        <v>23</v>
      </c>
      <c r="C99" s="37">
        <v>2454.3</v>
      </c>
      <c r="D99" s="19"/>
      <c r="E99" s="19"/>
    </row>
    <row r="100" spans="1:5" s="2" customFormat="1" ht="12" customHeight="1">
      <c r="A100" s="20"/>
      <c r="C100" s="9"/>
      <c r="D100" s="21"/>
      <c r="E100" s="22"/>
    </row>
    <row r="101" spans="1:5" s="2" customFormat="1" ht="12" customHeight="1">
      <c r="A101" s="3"/>
      <c r="B101" s="18" t="s">
        <v>0</v>
      </c>
      <c r="C101" s="26">
        <v>4</v>
      </c>
      <c r="D101" s="81" t="s">
        <v>21</v>
      </c>
      <c r="E101" s="82"/>
    </row>
    <row r="102" spans="1:5" s="2" customFormat="1" ht="12">
      <c r="A102" s="3"/>
      <c r="B102" s="18" t="s">
        <v>1</v>
      </c>
      <c r="C102" s="26">
        <v>0</v>
      </c>
      <c r="D102" s="81"/>
      <c r="E102" s="82"/>
    </row>
    <row r="103" spans="1:5" s="2" customFormat="1" ht="50.25" customHeight="1">
      <c r="A103" s="3"/>
      <c r="B103" s="78"/>
      <c r="C103" s="79"/>
      <c r="D103" s="83"/>
      <c r="E103" s="84"/>
    </row>
    <row r="104" spans="1:5" s="2" customFormat="1" ht="48">
      <c r="A104" s="56" t="s">
        <v>3</v>
      </c>
      <c r="B104" s="23" t="s">
        <v>16</v>
      </c>
      <c r="C104" s="55" t="s">
        <v>10</v>
      </c>
      <c r="D104" s="42" t="s">
        <v>9</v>
      </c>
      <c r="E104" s="11"/>
    </row>
    <row r="105" spans="1:5" s="2" customFormat="1" ht="96.75" customHeight="1">
      <c r="A105" s="27">
        <v>1</v>
      </c>
      <c r="B105" s="28" t="s">
        <v>23</v>
      </c>
      <c r="C105" s="25">
        <v>24</v>
      </c>
      <c r="D105" s="16"/>
      <c r="E105" s="16"/>
    </row>
    <row r="106" spans="1:5" s="2" customFormat="1" ht="15" customHeight="1">
      <c r="A106" s="34"/>
      <c r="B106" s="36"/>
      <c r="C106" s="30"/>
      <c r="D106" s="31"/>
      <c r="E106" s="31"/>
    </row>
    <row r="107" spans="1:5" s="2" customFormat="1" ht="12">
      <c r="A107" s="15" t="s">
        <v>3</v>
      </c>
      <c r="B107" s="24" t="s">
        <v>6</v>
      </c>
      <c r="C107" s="12" t="s">
        <v>2</v>
      </c>
      <c r="D107" s="13" t="s">
        <v>8</v>
      </c>
      <c r="E107" s="14" t="s">
        <v>4</v>
      </c>
    </row>
    <row r="108" spans="1:5" s="66" customFormat="1" ht="98.25" customHeight="1">
      <c r="A108" s="53">
        <v>1</v>
      </c>
      <c r="B108" s="54" t="s">
        <v>23</v>
      </c>
      <c r="C108" s="85" t="s">
        <v>31</v>
      </c>
      <c r="D108" s="86"/>
      <c r="E108" s="87"/>
    </row>
    <row r="109" spans="1:5" s="2" customFormat="1" ht="18.75" customHeight="1">
      <c r="A109" s="3"/>
      <c r="B109" s="47"/>
      <c r="C109" s="48"/>
      <c r="D109" s="6"/>
      <c r="E109" s="17"/>
    </row>
    <row r="110" spans="1:5" s="2" customFormat="1" ht="14.25" customHeight="1">
      <c r="A110" s="39"/>
      <c r="B110" s="47"/>
      <c r="C110" s="51"/>
      <c r="D110" s="21"/>
      <c r="E110" s="40"/>
    </row>
    <row r="111" spans="1:5" s="52" customFormat="1" ht="13.5" customHeight="1">
      <c r="A111" s="80" t="s">
        <v>19</v>
      </c>
      <c r="B111" s="80"/>
      <c r="C111" s="80"/>
      <c r="D111" s="80"/>
      <c r="E111" s="17"/>
    </row>
    <row r="112" spans="1:5" s="52" customFormat="1" ht="14.25" customHeight="1">
      <c r="A112" s="3"/>
      <c r="B112" s="18" t="s">
        <v>0</v>
      </c>
      <c r="C112" s="41">
        <v>97477.37</v>
      </c>
      <c r="D112" s="6"/>
      <c r="E112" s="17"/>
    </row>
    <row r="113" spans="1:5" s="52" customFormat="1" ht="15" customHeight="1">
      <c r="A113" s="3"/>
      <c r="B113" s="18" t="s">
        <v>1</v>
      </c>
      <c r="C113" s="41">
        <v>97477.37</v>
      </c>
      <c r="D113" s="6"/>
      <c r="E113" s="17"/>
    </row>
    <row r="114" spans="1:5" s="52" customFormat="1" ht="16.5" customHeight="1">
      <c r="A114" s="3"/>
      <c r="B114" s="4"/>
      <c r="C114" s="5"/>
      <c r="D114" s="6"/>
      <c r="E114" s="17"/>
    </row>
    <row r="115" spans="1:5" s="2" customFormat="1" ht="24">
      <c r="A115" s="43" t="s">
        <v>3</v>
      </c>
      <c r="B115" s="24" t="s">
        <v>15</v>
      </c>
      <c r="C115" s="44" t="s">
        <v>2</v>
      </c>
      <c r="D115" s="45" t="s">
        <v>5</v>
      </c>
      <c r="E115" s="45"/>
    </row>
    <row r="116" spans="1:5" s="2" customFormat="1" ht="43.5" customHeight="1">
      <c r="A116" s="27">
        <v>2</v>
      </c>
      <c r="B116" s="28" t="s">
        <v>24</v>
      </c>
      <c r="C116" s="37">
        <v>97477.37</v>
      </c>
      <c r="D116" s="19">
        <f>C113/C116*0.9</f>
        <v>0.9</v>
      </c>
      <c r="E116" s="19"/>
    </row>
    <row r="117" spans="1:5" s="2" customFormat="1" ht="19.5" customHeight="1">
      <c r="A117" s="32"/>
      <c r="B117" s="33"/>
      <c r="C117" s="38"/>
      <c r="D117" s="29"/>
      <c r="E117" s="29"/>
    </row>
    <row r="118" spans="1:5" s="2" customFormat="1" ht="21.75" customHeight="1">
      <c r="A118" s="3"/>
      <c r="B118" s="18" t="s">
        <v>0</v>
      </c>
      <c r="C118" s="26">
        <v>4</v>
      </c>
      <c r="D118" s="81" t="s">
        <v>21</v>
      </c>
      <c r="E118" s="82"/>
    </row>
    <row r="119" spans="1:5" s="2" customFormat="1" ht="21" customHeight="1">
      <c r="A119" s="3"/>
      <c r="B119" s="18" t="s">
        <v>1</v>
      </c>
      <c r="C119" s="26">
        <v>0</v>
      </c>
      <c r="D119" s="81"/>
      <c r="E119" s="82"/>
    </row>
    <row r="120" spans="1:5" s="2" customFormat="1" ht="33" customHeight="1">
      <c r="A120" s="3"/>
      <c r="B120" s="78"/>
      <c r="C120" s="79"/>
      <c r="D120" s="83"/>
      <c r="E120" s="84"/>
    </row>
    <row r="121" spans="1:5" s="2" customFormat="1" ht="48">
      <c r="A121" s="56" t="s">
        <v>3</v>
      </c>
      <c r="B121" s="23" t="s">
        <v>16</v>
      </c>
      <c r="C121" s="55" t="s">
        <v>10</v>
      </c>
      <c r="D121" s="42" t="s">
        <v>9</v>
      </c>
      <c r="E121" s="11"/>
    </row>
    <row r="122" spans="1:8" s="2" customFormat="1" ht="39.75" customHeight="1">
      <c r="A122" s="27">
        <v>2</v>
      </c>
      <c r="B122" s="28" t="s">
        <v>24</v>
      </c>
      <c r="C122" s="25">
        <v>24</v>
      </c>
      <c r="D122" s="16">
        <f>(4/4)*0.1</f>
        <v>0.1</v>
      </c>
      <c r="E122" s="16"/>
      <c r="G122" s="40"/>
      <c r="H122" s="40"/>
    </row>
    <row r="123" spans="1:8" s="2" customFormat="1" ht="20.25" customHeight="1">
      <c r="A123" s="34"/>
      <c r="B123" s="36"/>
      <c r="C123" s="30"/>
      <c r="D123" s="31"/>
      <c r="E123" s="31"/>
      <c r="G123" s="40"/>
      <c r="H123" s="40"/>
    </row>
    <row r="124" spans="1:5" s="2" customFormat="1" ht="18" customHeight="1">
      <c r="A124" s="15" t="s">
        <v>3</v>
      </c>
      <c r="B124" s="24" t="s">
        <v>6</v>
      </c>
      <c r="C124" s="12" t="s">
        <v>2</v>
      </c>
      <c r="D124" s="13" t="s">
        <v>8</v>
      </c>
      <c r="E124" s="14" t="s">
        <v>4</v>
      </c>
    </row>
    <row r="125" spans="1:5" s="2" customFormat="1" ht="39" customHeight="1">
      <c r="A125" s="67">
        <v>2</v>
      </c>
      <c r="B125" s="58" t="s">
        <v>24</v>
      </c>
      <c r="C125" s="68">
        <f>D116</f>
        <v>0.9</v>
      </c>
      <c r="D125" s="59">
        <f>D122</f>
        <v>0.1</v>
      </c>
      <c r="E125" s="61">
        <f>C125+D125</f>
        <v>1</v>
      </c>
    </row>
    <row r="126" spans="1:5" s="2" customFormat="1" ht="45" customHeight="1">
      <c r="A126" s="32"/>
      <c r="B126" s="33"/>
      <c r="C126" s="50"/>
      <c r="D126" s="29"/>
      <c r="E126" s="29"/>
    </row>
    <row r="127" ht="39" customHeight="1"/>
    <row r="128" spans="2:5" ht="15.75" customHeight="1">
      <c r="B128" s="1" t="s">
        <v>30</v>
      </c>
      <c r="D128" s="76"/>
      <c r="E128" s="76"/>
    </row>
    <row r="129" spans="4:5" ht="26.25" customHeight="1">
      <c r="D129" s="77" t="s">
        <v>13</v>
      </c>
      <c r="E129" s="77"/>
    </row>
  </sheetData>
  <sheetProtection/>
  <mergeCells count="25">
    <mergeCell ref="D67:E69"/>
    <mergeCell ref="B69:C69"/>
    <mergeCell ref="A60:D60"/>
    <mergeCell ref="D84:E86"/>
    <mergeCell ref="B86:C86"/>
    <mergeCell ref="A3:D3"/>
    <mergeCell ref="B13:C13"/>
    <mergeCell ref="C37:E37"/>
    <mergeCell ref="A94:D94"/>
    <mergeCell ref="D101:E103"/>
    <mergeCell ref="A77:D77"/>
    <mergeCell ref="D11:E13"/>
    <mergeCell ref="A23:D23"/>
    <mergeCell ref="D30:E32"/>
    <mergeCell ref="B32:C32"/>
    <mergeCell ref="A40:D40"/>
    <mergeCell ref="D48:E50"/>
    <mergeCell ref="B50:C50"/>
    <mergeCell ref="D128:E128"/>
    <mergeCell ref="D129:E129"/>
    <mergeCell ref="B103:C103"/>
    <mergeCell ref="A111:D111"/>
    <mergeCell ref="D118:E120"/>
    <mergeCell ref="B120:C120"/>
    <mergeCell ref="C108:E108"/>
  </mergeCells>
  <printOptions horizontalCentered="1" verticalCentered="1"/>
  <pageMargins left="0.31496062992125984" right="0.31496062992125984" top="0.35433070866141736" bottom="0.15748031496062992" header="0.1968503937007874" footer="0.31496062992125984"/>
  <pageSetup fitToHeight="0" fitToWidth="1" horizontalDpi="300" verticalDpi="300" orientation="portrait" paperSize="9" scale="68" r:id="rId1"/>
  <headerFooter alignWithMargins="0">
    <oddFooter>&amp;CStrona &amp;P z &amp;N</oddFooter>
  </headerFooter>
  <rowBreaks count="3" manualBreakCount="3">
    <brk id="37" max="6" man="1"/>
    <brk id="57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2018-06-25T07:36:41Z</cp:lastPrinted>
  <dcterms:created xsi:type="dcterms:W3CDTF">2006-02-24T09:13:32Z</dcterms:created>
  <dcterms:modified xsi:type="dcterms:W3CDTF">2018-06-25T07:36:42Z</dcterms:modified>
  <cp:category/>
  <cp:version/>
  <cp:contentType/>
  <cp:contentStatus/>
</cp:coreProperties>
</file>